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45" windowWidth="15915" windowHeight="9210" activeTab="0"/>
  </bookViews>
  <sheets>
    <sheet name="1. REP. SEM.33" sheetId="1" r:id="rId1"/>
  </sheets>
  <definedNames>
    <definedName name="_xlnm.Print_Area" localSheetId="0">'1. REP. SEM.33'!$A$1:$E$144</definedName>
  </definedNames>
  <calcPr fullCalcOnLoad="1"/>
</workbook>
</file>

<file path=xl/sharedStrings.xml><?xml version="1.0" encoding="utf-8"?>
<sst xmlns="http://schemas.openxmlformats.org/spreadsheetml/2006/main" count="147" uniqueCount="27">
  <si>
    <t>PRINCIPALES INDICADORES ECONÓMICOS DE DATATUR</t>
  </si>
  <si>
    <t>MAZATLÁN.-</t>
  </si>
  <si>
    <t>CONCEPTO</t>
  </si>
  <si>
    <t>2010 /p</t>
  </si>
  <si>
    <t>VAR.</t>
  </si>
  <si>
    <t>CREC. (%)</t>
  </si>
  <si>
    <t>NACIONALES</t>
  </si>
  <si>
    <t>EXTRANJEROS</t>
  </si>
  <si>
    <t>ESTADÍA PROMEDIO</t>
  </si>
  <si>
    <t>OCUP. HOTELERA (%)</t>
  </si>
  <si>
    <t>CUARTOS DISPONIBLES</t>
  </si>
  <si>
    <t>CUARTOS OCUPADOS</t>
  </si>
  <si>
    <t>CULIACÁN.-</t>
  </si>
  <si>
    <t xml:space="preserve"> </t>
  </si>
  <si>
    <t>LOS MOCHIS.-</t>
  </si>
  <si>
    <t>El FUERTE.-</t>
  </si>
  <si>
    <r>
      <rPr>
        <sz val="11"/>
        <color indexed="8"/>
        <rFont val="Calibri"/>
        <family val="2"/>
      </rPr>
      <t>LLEGADA DE TURISTAS (PERSONAS)</t>
    </r>
  </si>
  <si>
    <t>TOTALES.-</t>
  </si>
  <si>
    <t>ACUMULADO ANUAL A LA SEMANA 33</t>
  </si>
  <si>
    <t xml:space="preserve">EL FUERTE.- </t>
  </si>
  <si>
    <t xml:space="preserve">En la última semana del período vacacional de verano, Mazatlán presentó un incremento en la llegada de turistas, comparado con el período similar del año pasado, siendo este del 11.7%, con una diferencia de 3 mil 807 turistas.  De la misma forma registró </t>
  </si>
  <si>
    <t>FUENTE: Secretaría de Turismo del Estado/ Monitoreo DataTur</t>
  </si>
  <si>
    <t xml:space="preserve">/p Datos Preliminares </t>
  </si>
  <si>
    <r>
      <t xml:space="preserve">CIERRES SEMANALES DE DATATUR                                                                         </t>
    </r>
    <r>
      <rPr>
        <b/>
        <sz val="11"/>
        <color indexed="8"/>
        <rFont val="Arial"/>
        <family val="2"/>
      </rPr>
      <t xml:space="preserve">DEL  16 AL 22 DE AGOSTO DE 2010 </t>
    </r>
    <r>
      <rPr>
        <b/>
        <sz val="11"/>
        <color indexed="8"/>
        <rFont val="Arial"/>
        <family val="2"/>
      </rPr>
      <t>(Semana 33)</t>
    </r>
  </si>
  <si>
    <r>
      <rPr>
        <b/>
        <sz val="12"/>
        <color indexed="8"/>
        <rFont val="Arial"/>
        <family val="2"/>
      </rPr>
      <t xml:space="preserve">LLEGADA DE TURISTAS </t>
    </r>
    <r>
      <rPr>
        <b/>
        <sz val="10"/>
        <color indexed="8"/>
        <rFont val="Arial"/>
        <family val="2"/>
      </rPr>
      <t xml:space="preserve">(PERSONAS) </t>
    </r>
  </si>
  <si>
    <r>
      <t xml:space="preserve">2010 </t>
    </r>
    <r>
      <rPr>
        <b/>
        <sz val="11"/>
        <color indexed="9"/>
        <rFont val="Arial"/>
        <family val="2"/>
      </rPr>
      <t>/p</t>
    </r>
  </si>
  <si>
    <r>
      <rPr>
        <b/>
        <sz val="12"/>
        <rFont val="Arial"/>
        <family val="2"/>
      </rPr>
      <t>LLEGADA DE TURISTAS (PERSONAS)</t>
    </r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</si>
</sst>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"/>
  </numFmts>
  <fonts count="4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4"/>
      <color indexed="47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47"/>
      <name val="Arial"/>
      <family val="2"/>
    </font>
    <font>
      <b/>
      <sz val="12"/>
      <color indexed="47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0"/>
    </font>
    <font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6" fillId="0" borderId="8" applyNumberFormat="0" applyFill="0" applyAlignment="0" applyProtection="0"/>
    <xf numFmtId="0" fontId="19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Alignment="1">
      <alignment/>
    </xf>
    <xf numFmtId="0" fontId="27" fillId="24" borderId="10" xfId="0" applyFont="1" applyFill="1" applyBorder="1" applyAlignment="1">
      <alignment horizontal="center" vertical="top" wrapText="1"/>
    </xf>
    <xf numFmtId="0" fontId="27" fillId="24" borderId="10" xfId="0" applyNumberFormat="1" applyFont="1" applyFill="1" applyBorder="1" applyAlignment="1">
      <alignment horizontal="right" vertical="top" wrapText="1"/>
    </xf>
    <xf numFmtId="3" fontId="27" fillId="24" borderId="10" xfId="0" applyNumberFormat="1" applyFont="1" applyFill="1" applyBorder="1" applyAlignment="1">
      <alignment horizontal="right" vertical="top" wrapText="1"/>
    </xf>
    <xf numFmtId="10" fontId="27" fillId="24" borderId="10" xfId="0" applyNumberFormat="1" applyFont="1" applyFill="1" applyBorder="1" applyAlignment="1">
      <alignment horizontal="right" vertical="top" wrapText="1"/>
    </xf>
    <xf numFmtId="0" fontId="28" fillId="0" borderId="10" xfId="0" applyFont="1" applyFill="1" applyBorder="1" applyAlignment="1">
      <alignment wrapText="1"/>
    </xf>
    <xf numFmtId="3" fontId="21" fillId="0" borderId="10" xfId="0" applyNumberFormat="1" applyFont="1" applyFill="1" applyBorder="1" applyAlignment="1">
      <alignment horizontal="right" wrapText="1"/>
    </xf>
    <xf numFmtId="3" fontId="29" fillId="0" borderId="10" xfId="0" applyNumberFormat="1" applyFont="1" applyFill="1" applyBorder="1" applyAlignment="1">
      <alignment horizontal="right" wrapText="1"/>
    </xf>
    <xf numFmtId="10" fontId="29" fillId="0" borderId="10" xfId="0" applyNumberFormat="1" applyFont="1" applyFill="1" applyBorder="1" applyAlignment="1">
      <alignment horizontal="right" wrapText="1"/>
    </xf>
    <xf numFmtId="0" fontId="19" fillId="0" borderId="0" xfId="0" applyFont="1" applyAlignment="1">
      <alignment/>
    </xf>
    <xf numFmtId="0" fontId="30" fillId="23" borderId="10" xfId="0" applyFont="1" applyFill="1" applyBorder="1" applyAlignment="1">
      <alignment wrapText="1"/>
    </xf>
    <xf numFmtId="3" fontId="31" fillId="23" borderId="10" xfId="0" applyNumberFormat="1" applyFont="1" applyFill="1" applyBorder="1" applyAlignment="1">
      <alignment horizontal="right"/>
    </xf>
    <xf numFmtId="3" fontId="32" fillId="23" borderId="10" xfId="0" applyNumberFormat="1" applyFont="1" applyFill="1" applyBorder="1" applyAlignment="1">
      <alignment horizontal="right" wrapText="1"/>
    </xf>
    <xf numFmtId="10" fontId="32" fillId="23" borderId="10" xfId="0" applyNumberFormat="1" applyFont="1" applyFill="1" applyBorder="1" applyAlignment="1">
      <alignment horizontal="right" wrapText="1"/>
    </xf>
    <xf numFmtId="0" fontId="0" fillId="0" borderId="0" xfId="0" applyAlignment="1">
      <alignment/>
    </xf>
    <xf numFmtId="0" fontId="30" fillId="0" borderId="10" xfId="0" applyFont="1" applyFill="1" applyBorder="1" applyAlignment="1">
      <alignment wrapText="1"/>
    </xf>
    <xf numFmtId="3" fontId="31" fillId="0" borderId="10" xfId="0" applyNumberFormat="1" applyFont="1" applyFill="1" applyBorder="1" applyAlignment="1">
      <alignment horizontal="right"/>
    </xf>
    <xf numFmtId="3" fontId="32" fillId="0" borderId="10" xfId="0" applyNumberFormat="1" applyFont="1" applyFill="1" applyBorder="1" applyAlignment="1">
      <alignment horizontal="right" wrapText="1"/>
    </xf>
    <xf numFmtId="10" fontId="32" fillId="0" borderId="10" xfId="0" applyNumberFormat="1" applyFont="1" applyFill="1" applyBorder="1" applyAlignment="1">
      <alignment horizontal="right" wrapText="1"/>
    </xf>
    <xf numFmtId="0" fontId="23" fillId="23" borderId="10" xfId="0" applyFont="1" applyFill="1" applyBorder="1" applyAlignment="1">
      <alignment wrapText="1"/>
    </xf>
    <xf numFmtId="184" fontId="21" fillId="23" borderId="10" xfId="0" applyNumberFormat="1" applyFont="1" applyFill="1" applyBorder="1" applyAlignment="1">
      <alignment horizontal="right"/>
    </xf>
    <xf numFmtId="184" fontId="29" fillId="23" borderId="10" xfId="0" applyNumberFormat="1" applyFont="1" applyFill="1" applyBorder="1" applyAlignment="1">
      <alignment horizontal="right" wrapText="1"/>
    </xf>
    <xf numFmtId="10" fontId="29" fillId="23" borderId="10" xfId="0" applyNumberFormat="1" applyFont="1" applyFill="1" applyBorder="1" applyAlignment="1">
      <alignment horizontal="right" wrapText="1"/>
    </xf>
    <xf numFmtId="0" fontId="19" fillId="0" borderId="0" xfId="0" applyFont="1" applyAlignment="1">
      <alignment/>
    </xf>
    <xf numFmtId="184" fontId="31" fillId="0" borderId="10" xfId="0" applyNumberFormat="1" applyFont="1" applyFill="1" applyBorder="1" applyAlignment="1">
      <alignment horizontal="right"/>
    </xf>
    <xf numFmtId="184" fontId="33" fillId="0" borderId="10" xfId="0" applyNumberFormat="1" applyFont="1" applyFill="1" applyBorder="1" applyAlignment="1">
      <alignment horizontal="right" wrapText="1"/>
    </xf>
    <xf numFmtId="10" fontId="33" fillId="0" borderId="10" xfId="0" applyNumberFormat="1" applyFont="1" applyFill="1" applyBorder="1" applyAlignment="1">
      <alignment horizontal="right" wrapText="1"/>
    </xf>
    <xf numFmtId="184" fontId="31" fillId="23" borderId="10" xfId="0" applyNumberFormat="1" applyFont="1" applyFill="1" applyBorder="1" applyAlignment="1">
      <alignment horizontal="right"/>
    </xf>
    <xf numFmtId="184" fontId="32" fillId="23" borderId="10" xfId="0" applyNumberFormat="1" applyFont="1" applyFill="1" applyBorder="1" applyAlignment="1">
      <alignment horizontal="right" wrapText="1"/>
    </xf>
    <xf numFmtId="0" fontId="21" fillId="0" borderId="10" xfId="0" applyFont="1" applyFill="1" applyBorder="1" applyAlignment="1">
      <alignment wrapText="1"/>
    </xf>
    <xf numFmtId="2" fontId="21" fillId="0" borderId="10" xfId="0" applyNumberFormat="1" applyFont="1" applyFill="1" applyBorder="1" applyAlignment="1">
      <alignment horizontal="right" wrapText="1"/>
    </xf>
    <xf numFmtId="4" fontId="29" fillId="0" borderId="10" xfId="0" applyNumberFormat="1" applyFont="1" applyFill="1" applyBorder="1" applyAlignment="1">
      <alignment horizontal="right" wrapText="1"/>
    </xf>
    <xf numFmtId="0" fontId="30" fillId="0" borderId="0" xfId="0" applyFont="1" applyFill="1" applyBorder="1" applyAlignment="1">
      <alignment wrapText="1"/>
    </xf>
    <xf numFmtId="3" fontId="31" fillId="0" borderId="0" xfId="0" applyNumberFormat="1" applyFont="1" applyFill="1" applyBorder="1" applyAlignment="1">
      <alignment horizontal="right"/>
    </xf>
    <xf numFmtId="3" fontId="32" fillId="0" borderId="0" xfId="0" applyNumberFormat="1" applyFont="1" applyFill="1" applyBorder="1" applyAlignment="1">
      <alignment horizontal="right" wrapText="1"/>
    </xf>
    <xf numFmtId="10" fontId="32" fillId="0" borderId="0" xfId="0" applyNumberFormat="1" applyFont="1" applyFill="1" applyBorder="1" applyAlignment="1">
      <alignment horizontal="right"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34" fillId="0" borderId="10" xfId="0" applyFont="1" applyFill="1" applyBorder="1" applyAlignment="1">
      <alignment horizontal="center" wrapText="1"/>
    </xf>
    <xf numFmtId="0" fontId="34" fillId="0" borderId="10" xfId="0" applyNumberFormat="1" applyFont="1" applyFill="1" applyBorder="1" applyAlignment="1">
      <alignment horizontal="right" wrapText="1"/>
    </xf>
    <xf numFmtId="3" fontId="34" fillId="0" borderId="10" xfId="0" applyNumberFormat="1" applyFont="1" applyFill="1" applyBorder="1" applyAlignment="1">
      <alignment horizontal="right" wrapText="1"/>
    </xf>
    <xf numFmtId="10" fontId="34" fillId="0" borderId="10" xfId="0" applyNumberFormat="1" applyFont="1" applyFill="1" applyBorder="1" applyAlignment="1">
      <alignment horizontal="right" wrapText="1"/>
    </xf>
    <xf numFmtId="0" fontId="36" fillId="24" borderId="10" xfId="0" applyFont="1" applyFill="1" applyBorder="1" applyAlignment="1">
      <alignment wrapText="1"/>
    </xf>
    <xf numFmtId="3" fontId="37" fillId="24" borderId="10" xfId="0" applyNumberFormat="1" applyFont="1" applyFill="1" applyBorder="1" applyAlignment="1">
      <alignment horizontal="right" wrapText="1"/>
    </xf>
    <xf numFmtId="10" fontId="37" fillId="24" borderId="10" xfId="0" applyNumberFormat="1" applyFont="1" applyFill="1" applyBorder="1" applyAlignment="1">
      <alignment horizontal="right" wrapText="1"/>
    </xf>
    <xf numFmtId="184" fontId="38" fillId="23" borderId="10" xfId="0" applyNumberFormat="1" applyFont="1" applyFill="1" applyBorder="1" applyAlignment="1">
      <alignment horizontal="right" wrapText="1"/>
    </xf>
    <xf numFmtId="10" fontId="38" fillId="23" borderId="10" xfId="0" applyNumberFormat="1" applyFont="1" applyFill="1" applyBorder="1" applyAlignment="1">
      <alignment horizontal="right" wrapText="1"/>
    </xf>
    <xf numFmtId="184" fontId="32" fillId="0" borderId="10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26" fillId="0" borderId="0" xfId="0" applyFont="1" applyFill="1" applyAlignment="1">
      <alignment/>
    </xf>
    <xf numFmtId="3" fontId="32" fillId="0" borderId="10" xfId="0" applyNumberFormat="1" applyFont="1" applyFill="1" applyBorder="1" applyAlignment="1">
      <alignment horizontal="right"/>
    </xf>
    <xf numFmtId="3" fontId="33" fillId="0" borderId="10" xfId="0" applyNumberFormat="1" applyFont="1" applyFill="1" applyBorder="1" applyAlignment="1">
      <alignment horizontal="right" wrapText="1"/>
    </xf>
    <xf numFmtId="0" fontId="23" fillId="0" borderId="10" xfId="0" applyFont="1" applyFill="1" applyBorder="1" applyAlignment="1">
      <alignment wrapText="1"/>
    </xf>
    <xf numFmtId="184" fontId="21" fillId="0" borderId="10" xfId="0" applyNumberFormat="1" applyFont="1" applyFill="1" applyBorder="1" applyAlignment="1">
      <alignment horizontal="right"/>
    </xf>
    <xf numFmtId="184" fontId="38" fillId="0" borderId="10" xfId="0" applyNumberFormat="1" applyFont="1" applyFill="1" applyBorder="1" applyAlignment="1">
      <alignment horizontal="right" wrapText="1"/>
    </xf>
    <xf numFmtId="10" fontId="38" fillId="0" borderId="10" xfId="0" applyNumberFormat="1" applyFont="1" applyFill="1" applyBorder="1" applyAlignment="1">
      <alignment horizontal="right" wrapText="1"/>
    </xf>
    <xf numFmtId="184" fontId="33" fillId="23" borderId="10" xfId="0" applyNumberFormat="1" applyFont="1" applyFill="1" applyBorder="1" applyAlignment="1">
      <alignment horizontal="right" wrapText="1"/>
    </xf>
    <xf numFmtId="10" fontId="33" fillId="23" borderId="10" xfId="0" applyNumberFormat="1" applyFont="1" applyFill="1" applyBorder="1" applyAlignment="1">
      <alignment horizontal="right" wrapText="1"/>
    </xf>
    <xf numFmtId="0" fontId="21" fillId="23" borderId="10" xfId="0" applyFont="1" applyFill="1" applyBorder="1" applyAlignment="1">
      <alignment wrapText="1"/>
    </xf>
    <xf numFmtId="2" fontId="21" fillId="23" borderId="10" xfId="0" applyNumberFormat="1" applyFont="1" applyFill="1" applyBorder="1" applyAlignment="1">
      <alignment horizontal="right" wrapText="1"/>
    </xf>
    <xf numFmtId="4" fontId="38" fillId="23" borderId="10" xfId="0" applyNumberFormat="1" applyFont="1" applyFill="1" applyBorder="1" applyAlignment="1">
      <alignment horizontal="right" wrapText="1"/>
    </xf>
    <xf numFmtId="3" fontId="33" fillId="23" borderId="10" xfId="0" applyNumberFormat="1" applyFont="1" applyFill="1" applyBorder="1" applyAlignment="1">
      <alignment horizontal="right" wrapText="1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8" fillId="23" borderId="10" xfId="0" applyFont="1" applyFill="1" applyBorder="1" applyAlignment="1">
      <alignment wrapText="1"/>
    </xf>
    <xf numFmtId="3" fontId="21" fillId="23" borderId="10" xfId="0" applyNumberFormat="1" applyFont="1" applyFill="1" applyBorder="1" applyAlignment="1">
      <alignment horizontal="right"/>
    </xf>
    <xf numFmtId="3" fontId="29" fillId="23" borderId="10" xfId="0" applyNumberFormat="1" applyFont="1" applyFill="1" applyBorder="1" applyAlignment="1">
      <alignment horizontal="right" wrapText="1"/>
    </xf>
    <xf numFmtId="3" fontId="31" fillId="0" borderId="10" xfId="0" applyNumberFormat="1" applyFont="1" applyFill="1" applyBorder="1" applyAlignment="1">
      <alignment horizontal="right" wrapText="1"/>
    </xf>
    <xf numFmtId="184" fontId="31" fillId="23" borderId="10" xfId="0" applyNumberFormat="1" applyFont="1" applyFill="1" applyBorder="1" applyAlignment="1">
      <alignment horizontal="right" wrapText="1"/>
    </xf>
    <xf numFmtId="4" fontId="33" fillId="23" borderId="10" xfId="0" applyNumberFormat="1" applyFont="1" applyFill="1" applyBorder="1" applyAlignment="1">
      <alignment horizontal="right" wrapText="1"/>
    </xf>
    <xf numFmtId="184" fontId="31" fillId="0" borderId="10" xfId="0" applyNumberFormat="1" applyFont="1" applyFill="1" applyBorder="1" applyAlignment="1">
      <alignment horizontal="right" wrapText="1"/>
    </xf>
    <xf numFmtId="4" fontId="29" fillId="23" borderId="10" xfId="0" applyNumberFormat="1" applyFont="1" applyFill="1" applyBorder="1" applyAlignment="1">
      <alignment horizontal="right" wrapText="1"/>
    </xf>
    <xf numFmtId="3" fontId="31" fillId="23" borderId="10" xfId="0" applyNumberFormat="1" applyFont="1" applyFill="1" applyBorder="1" applyAlignment="1">
      <alignment horizontal="right" wrapText="1"/>
    </xf>
    <xf numFmtId="3" fontId="31" fillId="0" borderId="0" xfId="0" applyNumberFormat="1" applyFont="1" applyFill="1" applyBorder="1" applyAlignment="1">
      <alignment horizontal="right" wrapText="1"/>
    </xf>
    <xf numFmtId="0" fontId="39" fillId="0" borderId="0" xfId="0" applyFont="1" applyFill="1" applyAlignment="1">
      <alignment/>
    </xf>
    <xf numFmtId="3" fontId="33" fillId="0" borderId="0" xfId="0" applyNumberFormat="1" applyFont="1" applyFill="1" applyBorder="1" applyAlignment="1">
      <alignment horizontal="right" wrapText="1"/>
    </xf>
    <xf numFmtId="10" fontId="33" fillId="0" borderId="0" xfId="0" applyNumberFormat="1" applyFont="1" applyFill="1" applyBorder="1" applyAlignment="1">
      <alignment horizontal="right" wrapText="1"/>
    </xf>
    <xf numFmtId="3" fontId="21" fillId="23" borderId="10" xfId="0" applyNumberFormat="1" applyFont="1" applyFill="1" applyBorder="1" applyAlignment="1">
      <alignment horizontal="right" wrapText="1"/>
    </xf>
    <xf numFmtId="0" fontId="34" fillId="0" borderId="11" xfId="0" applyFont="1" applyFill="1" applyBorder="1" applyAlignment="1">
      <alignment horizontal="center" wrapText="1"/>
    </xf>
    <xf numFmtId="0" fontId="34" fillId="0" borderId="12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wrapText="1"/>
    </xf>
    <xf numFmtId="10" fontId="34" fillId="0" borderId="13" xfId="0" applyNumberFormat="1" applyFont="1" applyFill="1" applyBorder="1" applyAlignment="1">
      <alignment horizontal="right" wrapText="1"/>
    </xf>
    <xf numFmtId="184" fontId="29" fillId="0" borderId="10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40" fillId="0" borderId="0" xfId="0" applyFont="1" applyFill="1" applyAlignment="1">
      <alignment horizontal="justify" wrapText="1"/>
    </xf>
    <xf numFmtId="0" fontId="0" fillId="0" borderId="0" xfId="0" applyAlignment="1">
      <alignment horizontal="left"/>
    </xf>
    <xf numFmtId="0" fontId="40" fillId="0" borderId="0" xfId="0" applyFont="1" applyFill="1" applyAlignment="1">
      <alignment horizontal="left" wrapText="1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Llegada de turistas 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(de la semana 1 a la 33 del 2010)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32675"/>
          <c:w val="0.963"/>
          <c:h val="0.641"/>
        </c:manualLayout>
      </c:layout>
      <c:barChart>
        <c:barDir val="col"/>
        <c:grouping val="clustered"/>
        <c:varyColors val="0"/>
        <c:ser>
          <c:idx val="0"/>
          <c:order val="0"/>
          <c:tx>
            <c:v>2009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Totales</c:v>
              </c:pt>
              <c:pt idx="1">
                <c:v>Nacionales</c:v>
              </c:pt>
              <c:pt idx="2">
                <c:v>Extranjeros</c:v>
              </c:pt>
            </c:strLit>
          </c:cat>
          <c:val>
            <c:numRef>
              <c:f>'1. REP. SEM.33'!$B$114:$B$116</c:f>
              <c:numCache>
                <c:ptCount val="3"/>
                <c:pt idx="0">
                  <c:v>1459101</c:v>
                </c:pt>
                <c:pt idx="1">
                  <c:v>1225326</c:v>
                </c:pt>
                <c:pt idx="2">
                  <c:v>233775</c:v>
                </c:pt>
              </c:numCache>
            </c:numRef>
          </c:val>
        </c:ser>
        <c:ser>
          <c:idx val="1"/>
          <c:order val="1"/>
          <c:tx>
            <c:v>2010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Totales</c:v>
              </c:pt>
              <c:pt idx="1">
                <c:v>Nacionales</c:v>
              </c:pt>
              <c:pt idx="2">
                <c:v>Extranjeros</c:v>
              </c:pt>
            </c:strLit>
          </c:cat>
          <c:val>
            <c:numRef>
              <c:f>'1. REP. SEM.33'!$C$114:$C$116</c:f>
              <c:numCache>
                <c:ptCount val="3"/>
                <c:pt idx="0">
                  <c:v>1653836</c:v>
                </c:pt>
                <c:pt idx="1">
                  <c:v>1308069</c:v>
                </c:pt>
                <c:pt idx="2">
                  <c:v>345767</c:v>
                </c:pt>
              </c:numCache>
            </c:numRef>
          </c:val>
        </c:ser>
        <c:overlap val="-25"/>
        <c:axId val="33144346"/>
        <c:axId val="29863659"/>
      </c:barChart>
      <c:catAx>
        <c:axId val="331443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863659"/>
        <c:crosses val="autoZero"/>
        <c:auto val="1"/>
        <c:lblOffset val="100"/>
        <c:tickLblSkip val="1"/>
        <c:noMultiLvlLbl val="0"/>
      </c:catAx>
      <c:valAx>
        <c:axId val="29863659"/>
        <c:scaling>
          <c:orientation val="minMax"/>
        </c:scaling>
        <c:axPos val="l"/>
        <c:delete val="1"/>
        <c:majorTickMark val="out"/>
        <c:minorTickMark val="none"/>
        <c:tickLblPos val="nextTo"/>
        <c:crossAx val="331443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9075"/>
          <c:y val="0.2005"/>
          <c:w val="0.215"/>
          <c:h val="0.08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122</xdr:row>
      <xdr:rowOff>57150</xdr:rowOff>
    </xdr:from>
    <xdr:to>
      <xdr:col>4</xdr:col>
      <xdr:colOff>885825</xdr:colOff>
      <xdr:row>139</xdr:row>
      <xdr:rowOff>85725</xdr:rowOff>
    </xdr:to>
    <xdr:graphicFrame>
      <xdr:nvGraphicFramePr>
        <xdr:cNvPr id="1" name="1 Gráfico"/>
        <xdr:cNvGraphicFramePr/>
      </xdr:nvGraphicFramePr>
      <xdr:xfrm>
        <a:off x="76200" y="25850850"/>
        <a:ext cx="54006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4"/>
  <sheetViews>
    <sheetView tabSelected="1" workbookViewId="0" topLeftCell="A1">
      <selection activeCell="A122" sqref="A122:E122"/>
    </sheetView>
  </sheetViews>
  <sheetFormatPr defaultColWidth="11.421875" defaultRowHeight="15"/>
  <cols>
    <col min="1" max="1" width="29.140625" style="0" customWidth="1"/>
    <col min="2" max="2" width="14.7109375" style="96" customWidth="1"/>
    <col min="3" max="3" width="13.57421875" style="96" customWidth="1"/>
    <col min="4" max="4" width="11.421875" style="96" customWidth="1"/>
    <col min="5" max="5" width="14.57421875" style="97" bestFit="1" customWidth="1"/>
    <col min="6" max="6" width="12.00390625" style="0" customWidth="1"/>
  </cols>
  <sheetData>
    <row r="1" spans="1:5" s="2" customFormat="1" ht="15.75">
      <c r="A1" s="1" t="s">
        <v>0</v>
      </c>
      <c r="B1" s="1"/>
      <c r="C1" s="1"/>
      <c r="D1" s="1"/>
      <c r="E1" s="1"/>
    </row>
    <row r="2" spans="1:5" s="2" customFormat="1" ht="29.25" customHeight="1">
      <c r="A2" s="3" t="s">
        <v>23</v>
      </c>
      <c r="B2" s="3"/>
      <c r="C2" s="3"/>
      <c r="D2" s="3"/>
      <c r="E2" s="3"/>
    </row>
    <row r="3" spans="1:5" s="6" customFormat="1" ht="15" customHeight="1">
      <c r="A3" s="4" t="s">
        <v>1</v>
      </c>
      <c r="B3" s="5"/>
      <c r="C3" s="5"/>
      <c r="D3" s="5"/>
      <c r="E3" s="5"/>
    </row>
    <row r="4" spans="1:5" s="6" customFormat="1" ht="18.75">
      <c r="A4" s="7" t="s">
        <v>2</v>
      </c>
      <c r="B4" s="8">
        <v>2009</v>
      </c>
      <c r="C4" s="8" t="s">
        <v>3</v>
      </c>
      <c r="D4" s="9" t="s">
        <v>4</v>
      </c>
      <c r="E4" s="10" t="s">
        <v>5</v>
      </c>
    </row>
    <row r="5" spans="1:5" s="15" customFormat="1" ht="29.25">
      <c r="A5" s="11" t="s">
        <v>24</v>
      </c>
      <c r="B5" s="12">
        <f>SUM(B6:B7)</f>
        <v>32540</v>
      </c>
      <c r="C5" s="12">
        <f>SUM(C6:C7)</f>
        <v>36347</v>
      </c>
      <c r="D5" s="13">
        <f aca="true" t="shared" si="0" ref="D5:D13">SUM(C5-B5)</f>
        <v>3807</v>
      </c>
      <c r="E5" s="14">
        <f aca="true" t="shared" si="1" ref="E5:E13">AVERAGE(D5/B5)</f>
        <v>0.11699446834665028</v>
      </c>
    </row>
    <row r="6" spans="1:5" s="20" customFormat="1" ht="15.75">
      <c r="A6" s="16" t="s">
        <v>6</v>
      </c>
      <c r="B6" s="17">
        <v>29100</v>
      </c>
      <c r="C6" s="17">
        <v>31884</v>
      </c>
      <c r="D6" s="18">
        <f t="shared" si="0"/>
        <v>2784</v>
      </c>
      <c r="E6" s="19">
        <f t="shared" si="1"/>
        <v>0.09567010309278351</v>
      </c>
    </row>
    <row r="7" spans="1:5" s="20" customFormat="1" ht="15.75">
      <c r="A7" s="21" t="s">
        <v>7</v>
      </c>
      <c r="B7" s="22">
        <v>3440</v>
      </c>
      <c r="C7" s="22">
        <v>4463</v>
      </c>
      <c r="D7" s="23">
        <f t="shared" si="0"/>
        <v>1023</v>
      </c>
      <c r="E7" s="24">
        <f t="shared" si="1"/>
        <v>0.2973837209302326</v>
      </c>
    </row>
    <row r="8" spans="1:5" s="29" customFormat="1" ht="15.75">
      <c r="A8" s="25" t="s">
        <v>8</v>
      </c>
      <c r="B8" s="26">
        <f>AVERAGE(B9:B10)</f>
        <v>3.1</v>
      </c>
      <c r="C8" s="26">
        <f>AVERAGE(C9:C10)</f>
        <v>3.15</v>
      </c>
      <c r="D8" s="27">
        <f t="shared" si="0"/>
        <v>0.04999999999999982</v>
      </c>
      <c r="E8" s="28">
        <f t="shared" si="1"/>
        <v>0.016129032258064457</v>
      </c>
    </row>
    <row r="9" spans="1:5" s="20" customFormat="1" ht="15.75">
      <c r="A9" s="21" t="s">
        <v>6</v>
      </c>
      <c r="B9" s="30">
        <v>3.1</v>
      </c>
      <c r="C9" s="30">
        <v>3</v>
      </c>
      <c r="D9" s="31">
        <f t="shared" si="0"/>
        <v>-0.10000000000000009</v>
      </c>
      <c r="E9" s="32">
        <f t="shared" si="1"/>
        <v>-0.03225806451612906</v>
      </c>
    </row>
    <row r="10" spans="1:5" s="20" customFormat="1" ht="15.75">
      <c r="A10" s="16" t="s">
        <v>7</v>
      </c>
      <c r="B10" s="33">
        <v>3.1</v>
      </c>
      <c r="C10" s="33">
        <v>3.3</v>
      </c>
      <c r="D10" s="34">
        <f t="shared" si="0"/>
        <v>0.19999999999999973</v>
      </c>
      <c r="E10" s="19">
        <f t="shared" si="1"/>
        <v>0.06451612903225798</v>
      </c>
    </row>
    <row r="11" spans="1:5" s="20" customFormat="1" ht="15.75">
      <c r="A11" s="35" t="s">
        <v>9</v>
      </c>
      <c r="B11" s="36">
        <f>AVERAGE(B13/B12)*100</f>
        <v>52.23848035778287</v>
      </c>
      <c r="C11" s="36">
        <f>AVERAGE(C13/C12)*100</f>
        <v>54.24879881729703</v>
      </c>
      <c r="D11" s="37">
        <f t="shared" si="0"/>
        <v>2.01031845951416</v>
      </c>
      <c r="E11" s="14">
        <f t="shared" si="1"/>
        <v>0.038483478955464064</v>
      </c>
    </row>
    <row r="12" spans="1:5" s="20" customFormat="1" ht="15.75">
      <c r="A12" s="16" t="s">
        <v>10</v>
      </c>
      <c r="B12" s="17">
        <v>64173</v>
      </c>
      <c r="C12" s="17">
        <v>64936</v>
      </c>
      <c r="D12" s="18">
        <f t="shared" si="0"/>
        <v>763</v>
      </c>
      <c r="E12" s="19">
        <f t="shared" si="1"/>
        <v>0.011889735558568246</v>
      </c>
    </row>
    <row r="13" spans="1:5" s="20" customFormat="1" ht="15.75">
      <c r="A13" s="21" t="s">
        <v>11</v>
      </c>
      <c r="B13" s="22">
        <v>33523</v>
      </c>
      <c r="C13" s="22">
        <v>35227</v>
      </c>
      <c r="D13" s="23">
        <f t="shared" si="0"/>
        <v>1704</v>
      </c>
      <c r="E13" s="24">
        <f t="shared" si="1"/>
        <v>0.05083077290218656</v>
      </c>
    </row>
    <row r="14" spans="1:5" s="20" customFormat="1" ht="6.75" customHeight="1">
      <c r="A14" s="38"/>
      <c r="B14" s="39"/>
      <c r="C14" s="39"/>
      <c r="D14" s="40"/>
      <c r="E14" s="41"/>
    </row>
    <row r="15" spans="1:5" s="44" customFormat="1" ht="15" customHeight="1">
      <c r="A15" s="42" t="s">
        <v>12</v>
      </c>
      <c r="B15" s="43"/>
      <c r="C15" s="43"/>
      <c r="D15" s="43"/>
      <c r="E15" s="43"/>
    </row>
    <row r="16" spans="1:8" s="20" customFormat="1" ht="18">
      <c r="A16" s="45" t="s">
        <v>2</v>
      </c>
      <c r="B16" s="46">
        <v>2009</v>
      </c>
      <c r="C16" s="46" t="s">
        <v>25</v>
      </c>
      <c r="D16" s="47" t="s">
        <v>4</v>
      </c>
      <c r="E16" s="48" t="s">
        <v>5</v>
      </c>
      <c r="H16" s="20" t="s">
        <v>13</v>
      </c>
    </row>
    <row r="17" spans="1:5" s="20" customFormat="1" ht="26.25">
      <c r="A17" s="49" t="s">
        <v>26</v>
      </c>
      <c r="B17" s="50">
        <f>SUM(B18:B19)</f>
        <v>6981</v>
      </c>
      <c r="C17" s="50">
        <f>SUM(C18:C19)</f>
        <v>8726</v>
      </c>
      <c r="D17" s="50">
        <f aca="true" t="shared" si="2" ref="D17:D25">SUM(C17-B17)</f>
        <v>1745</v>
      </c>
      <c r="E17" s="51">
        <f aca="true" t="shared" si="3" ref="E17:E25">AVERAGE(D17/B17)</f>
        <v>0.24996418851167454</v>
      </c>
    </row>
    <row r="18" spans="1:5" s="20" customFormat="1" ht="15.75">
      <c r="A18" s="16" t="s">
        <v>6</v>
      </c>
      <c r="B18" s="17">
        <v>6916</v>
      </c>
      <c r="C18" s="17">
        <v>8168</v>
      </c>
      <c r="D18" s="18">
        <f t="shared" si="2"/>
        <v>1252</v>
      </c>
      <c r="E18" s="19">
        <f t="shared" si="3"/>
        <v>0.18102949681897051</v>
      </c>
    </row>
    <row r="19" spans="1:5" s="20" customFormat="1" ht="15.75">
      <c r="A19" s="21" t="s">
        <v>7</v>
      </c>
      <c r="B19" s="22">
        <v>65</v>
      </c>
      <c r="C19" s="22">
        <v>558</v>
      </c>
      <c r="D19" s="23">
        <f t="shared" si="2"/>
        <v>493</v>
      </c>
      <c r="E19" s="24">
        <f t="shared" si="3"/>
        <v>7.584615384615384</v>
      </c>
    </row>
    <row r="20" spans="1:5" s="20" customFormat="1" ht="15.75">
      <c r="A20" s="25" t="s">
        <v>8</v>
      </c>
      <c r="B20" s="26">
        <f>AVERAGE(B21:B22)</f>
        <v>2</v>
      </c>
      <c r="C20" s="26">
        <f>AVERAGE(C21:C22)</f>
        <v>1.65</v>
      </c>
      <c r="D20" s="52">
        <f t="shared" si="2"/>
        <v>-0.3500000000000001</v>
      </c>
      <c r="E20" s="53">
        <f t="shared" si="3"/>
        <v>-0.17500000000000004</v>
      </c>
    </row>
    <row r="21" spans="1:5" s="44" customFormat="1" ht="18.75">
      <c r="A21" s="21" t="s">
        <v>6</v>
      </c>
      <c r="B21" s="30">
        <v>1.4</v>
      </c>
      <c r="C21" s="30">
        <v>1.4</v>
      </c>
      <c r="D21" s="54">
        <f t="shared" si="2"/>
        <v>0</v>
      </c>
      <c r="E21" s="24">
        <f t="shared" si="3"/>
        <v>0</v>
      </c>
    </row>
    <row r="22" spans="1:5" s="20" customFormat="1" ht="15.75">
      <c r="A22" s="16" t="s">
        <v>7</v>
      </c>
      <c r="B22" s="33">
        <v>2.6</v>
      </c>
      <c r="C22" s="33">
        <v>1.9</v>
      </c>
      <c r="D22" s="34">
        <f t="shared" si="2"/>
        <v>-0.7000000000000002</v>
      </c>
      <c r="E22" s="19">
        <f t="shared" si="3"/>
        <v>-0.2692307692307693</v>
      </c>
    </row>
    <row r="23" spans="1:5" s="55" customFormat="1" ht="15.75">
      <c r="A23" s="35" t="s">
        <v>9</v>
      </c>
      <c r="B23" s="36">
        <f>AVERAGE(B25/B24)*100</f>
        <v>41.71633703603359</v>
      </c>
      <c r="C23" s="36">
        <f>AVERAGE(C25/C24)*100</f>
        <v>51.53345413059526</v>
      </c>
      <c r="D23" s="37">
        <f t="shared" si="2"/>
        <v>9.817117094561667</v>
      </c>
      <c r="E23" s="14">
        <f t="shared" si="3"/>
        <v>0.23533027566830403</v>
      </c>
    </row>
    <row r="24" spans="1:5" s="55" customFormat="1" ht="15.75">
      <c r="A24" s="16" t="s">
        <v>10</v>
      </c>
      <c r="B24" s="17">
        <v>14764</v>
      </c>
      <c r="C24" s="17">
        <v>14901</v>
      </c>
      <c r="D24" s="18">
        <f t="shared" si="2"/>
        <v>137</v>
      </c>
      <c r="E24" s="19">
        <f t="shared" si="3"/>
        <v>0.00927932809536711</v>
      </c>
    </row>
    <row r="25" spans="1:5" s="55" customFormat="1" ht="15.75">
      <c r="A25" s="21" t="s">
        <v>11</v>
      </c>
      <c r="B25" s="22">
        <v>6159</v>
      </c>
      <c r="C25" s="22">
        <v>7679</v>
      </c>
      <c r="D25" s="23">
        <f t="shared" si="2"/>
        <v>1520</v>
      </c>
      <c r="E25" s="24">
        <f t="shared" si="3"/>
        <v>0.2467933106023705</v>
      </c>
    </row>
    <row r="26" spans="1:5" s="20" customFormat="1" ht="8.25" customHeight="1">
      <c r="A26" s="38"/>
      <c r="B26" s="39"/>
      <c r="C26" s="39"/>
      <c r="D26" s="40"/>
      <c r="E26" s="41"/>
    </row>
    <row r="27" spans="1:5" s="20" customFormat="1" ht="18">
      <c r="A27" s="4" t="s">
        <v>14</v>
      </c>
      <c r="B27" s="5"/>
      <c r="C27" s="5"/>
      <c r="D27" s="5"/>
      <c r="E27" s="5"/>
    </row>
    <row r="28" spans="1:6" s="44" customFormat="1" ht="18.75">
      <c r="A28" s="45" t="s">
        <v>2</v>
      </c>
      <c r="B28" s="46">
        <v>2009</v>
      </c>
      <c r="C28" s="46" t="s">
        <v>25</v>
      </c>
      <c r="D28" s="47" t="s">
        <v>4</v>
      </c>
      <c r="E28" s="48" t="s">
        <v>5</v>
      </c>
      <c r="F28" s="56"/>
    </row>
    <row r="29" spans="1:6" s="20" customFormat="1" ht="26.25">
      <c r="A29" s="49" t="s">
        <v>16</v>
      </c>
      <c r="B29" s="50">
        <f>SUM(B30:B31)</f>
        <v>3186</v>
      </c>
      <c r="C29" s="50">
        <f>SUM(C30:C31)</f>
        <v>3326</v>
      </c>
      <c r="D29" s="50">
        <f aca="true" t="shared" si="4" ref="D29:D37">SUM(C29-B29)</f>
        <v>140</v>
      </c>
      <c r="E29" s="51">
        <f aca="true" t="shared" si="5" ref="E29:E37">AVERAGE(D29/B29)</f>
        <v>0.04394224733207784</v>
      </c>
      <c r="F29" s="55"/>
    </row>
    <row r="30" spans="1:6" s="20" customFormat="1" ht="15.75">
      <c r="A30" s="21" t="s">
        <v>6</v>
      </c>
      <c r="B30" s="22">
        <v>3044</v>
      </c>
      <c r="C30" s="57">
        <v>3035</v>
      </c>
      <c r="D30" s="58">
        <f t="shared" si="4"/>
        <v>-9</v>
      </c>
      <c r="E30" s="32">
        <f t="shared" si="5"/>
        <v>-0.002956636005256242</v>
      </c>
      <c r="F30" s="55"/>
    </row>
    <row r="31" spans="1:6" s="20" customFormat="1" ht="15.75">
      <c r="A31" s="16" t="s">
        <v>7</v>
      </c>
      <c r="B31" s="17">
        <v>142</v>
      </c>
      <c r="C31" s="17">
        <v>291</v>
      </c>
      <c r="D31" s="18">
        <f t="shared" si="4"/>
        <v>149</v>
      </c>
      <c r="E31" s="19">
        <f t="shared" si="5"/>
        <v>1.0492957746478873</v>
      </c>
      <c r="F31" s="55"/>
    </row>
    <row r="32" spans="1:6" s="20" customFormat="1" ht="15.75">
      <c r="A32" s="59" t="s">
        <v>8</v>
      </c>
      <c r="B32" s="60">
        <f>AVERAGE(B33:B34)</f>
        <v>1.6</v>
      </c>
      <c r="C32" s="60">
        <f>AVERAGE(C33:C34)</f>
        <v>1.2999999999999998</v>
      </c>
      <c r="D32" s="61">
        <f t="shared" si="4"/>
        <v>-0.30000000000000027</v>
      </c>
      <c r="E32" s="62">
        <f t="shared" si="5"/>
        <v>-0.18750000000000017</v>
      </c>
      <c r="F32" s="55"/>
    </row>
    <row r="33" spans="1:6" s="20" customFormat="1" ht="15.75">
      <c r="A33" s="16" t="s">
        <v>6</v>
      </c>
      <c r="B33" s="33">
        <v>1.5</v>
      </c>
      <c r="C33" s="33">
        <v>1.4</v>
      </c>
      <c r="D33" s="63">
        <f t="shared" si="4"/>
        <v>-0.10000000000000009</v>
      </c>
      <c r="E33" s="64">
        <f t="shared" si="5"/>
        <v>-0.06666666666666672</v>
      </c>
      <c r="F33" s="55"/>
    </row>
    <row r="34" spans="1:6" s="20" customFormat="1" ht="15.75">
      <c r="A34" s="21" t="s">
        <v>7</v>
      </c>
      <c r="B34" s="30">
        <v>1.7</v>
      </c>
      <c r="C34" s="30">
        <v>1.2</v>
      </c>
      <c r="D34" s="31">
        <f t="shared" si="4"/>
        <v>-0.5</v>
      </c>
      <c r="E34" s="32">
        <f t="shared" si="5"/>
        <v>-0.29411764705882354</v>
      </c>
      <c r="F34" s="55"/>
    </row>
    <row r="35" spans="1:6" s="44" customFormat="1" ht="18.75">
      <c r="A35" s="65" t="s">
        <v>9</v>
      </c>
      <c r="B35" s="66">
        <f>AVERAGE(B37/B36)*100</f>
        <v>41.580832960143304</v>
      </c>
      <c r="C35" s="66">
        <f>AVERAGE(C37/C36)*100</f>
        <v>34.53406421299922</v>
      </c>
      <c r="D35" s="67">
        <f t="shared" si="4"/>
        <v>-7.046768747144085</v>
      </c>
      <c r="E35" s="53">
        <f t="shared" si="5"/>
        <v>-0.1694715628688502</v>
      </c>
      <c r="F35" s="56"/>
    </row>
    <row r="36" spans="1:6" s="20" customFormat="1" ht="15.75">
      <c r="A36" s="21" t="s">
        <v>10</v>
      </c>
      <c r="B36" s="22">
        <v>8932</v>
      </c>
      <c r="C36" s="22">
        <v>8939</v>
      </c>
      <c r="D36" s="23">
        <f t="shared" si="4"/>
        <v>7</v>
      </c>
      <c r="E36" s="24">
        <f t="shared" si="5"/>
        <v>0.0007836990595611285</v>
      </c>
      <c r="F36" s="55"/>
    </row>
    <row r="37" spans="1:6" s="20" customFormat="1" ht="15.75">
      <c r="A37" s="16" t="s">
        <v>11</v>
      </c>
      <c r="B37" s="17">
        <v>3714</v>
      </c>
      <c r="C37" s="17">
        <v>3087</v>
      </c>
      <c r="D37" s="68">
        <f t="shared" si="4"/>
        <v>-627</v>
      </c>
      <c r="E37" s="64">
        <f t="shared" si="5"/>
        <v>-0.16882067851373184</v>
      </c>
      <c r="F37" s="55"/>
    </row>
    <row r="38" spans="1:6" s="20" customFormat="1" ht="6.75" customHeight="1">
      <c r="A38" s="38"/>
      <c r="B38" s="39"/>
      <c r="C38" s="39"/>
      <c r="D38" s="40"/>
      <c r="E38" s="41"/>
      <c r="F38" s="55"/>
    </row>
    <row r="39" spans="1:6" s="20" customFormat="1" ht="18">
      <c r="A39" s="42" t="s">
        <v>15</v>
      </c>
      <c r="B39" s="43"/>
      <c r="C39" s="43"/>
      <c r="D39" s="43"/>
      <c r="E39" s="43"/>
      <c r="F39" s="55"/>
    </row>
    <row r="40" spans="1:6" s="20" customFormat="1" ht="18">
      <c r="A40" s="45" t="s">
        <v>2</v>
      </c>
      <c r="B40" s="46">
        <v>2009</v>
      </c>
      <c r="C40" s="46" t="s">
        <v>25</v>
      </c>
      <c r="D40" s="47" t="s">
        <v>4</v>
      </c>
      <c r="E40" s="48" t="s">
        <v>5</v>
      </c>
      <c r="F40" s="55"/>
    </row>
    <row r="41" spans="1:6" s="20" customFormat="1" ht="26.25">
      <c r="A41" s="49" t="s">
        <v>16</v>
      </c>
      <c r="B41" s="50">
        <f>SUM(B42:B43)</f>
        <v>1483</v>
      </c>
      <c r="C41" s="50">
        <f>SUM(C42:C43)</f>
        <v>4075</v>
      </c>
      <c r="D41" s="50">
        <f aca="true" t="shared" si="6" ref="D41:D49">SUM(C41-B41)</f>
        <v>2592</v>
      </c>
      <c r="E41" s="51">
        <f aca="true" t="shared" si="7" ref="E41:E49">AVERAGE(D41/B41)</f>
        <v>1.7478084962913014</v>
      </c>
      <c r="F41" s="55"/>
    </row>
    <row r="42" spans="1:6" s="70" customFormat="1" ht="15">
      <c r="A42" s="21" t="s">
        <v>6</v>
      </c>
      <c r="B42" s="22">
        <v>1005</v>
      </c>
      <c r="C42" s="57">
        <v>3357</v>
      </c>
      <c r="D42" s="23">
        <f t="shared" si="6"/>
        <v>2352</v>
      </c>
      <c r="E42" s="24">
        <f t="shared" si="7"/>
        <v>2.3402985074626868</v>
      </c>
      <c r="F42" s="69"/>
    </row>
    <row r="43" spans="1:6" s="44" customFormat="1" ht="18.75">
      <c r="A43" s="16" t="s">
        <v>7</v>
      </c>
      <c r="B43" s="17">
        <v>478</v>
      </c>
      <c r="C43" s="17">
        <v>718</v>
      </c>
      <c r="D43" s="18">
        <f t="shared" si="6"/>
        <v>240</v>
      </c>
      <c r="E43" s="19">
        <f t="shared" si="7"/>
        <v>0.502092050209205</v>
      </c>
      <c r="F43" s="56"/>
    </row>
    <row r="44" spans="1:6" s="20" customFormat="1" ht="15.75">
      <c r="A44" s="59" t="s">
        <v>8</v>
      </c>
      <c r="B44" s="60">
        <f>AVERAGE(B45:B46)</f>
        <v>1.65</v>
      </c>
      <c r="C44" s="60">
        <f>AVERAGE(C45:C46)</f>
        <v>1.2000000000000002</v>
      </c>
      <c r="D44" s="61">
        <f t="shared" si="6"/>
        <v>-0.44999999999999973</v>
      </c>
      <c r="E44" s="62">
        <f t="shared" si="7"/>
        <v>-0.2727272727272726</v>
      </c>
      <c r="F44" s="55"/>
    </row>
    <row r="45" spans="1:6" s="20" customFormat="1" ht="15.75">
      <c r="A45" s="16" t="s">
        <v>6</v>
      </c>
      <c r="B45" s="33">
        <v>1.8</v>
      </c>
      <c r="C45" s="33">
        <v>1.1</v>
      </c>
      <c r="D45" s="63">
        <f t="shared" si="6"/>
        <v>-0.7</v>
      </c>
      <c r="E45" s="64">
        <f t="shared" si="7"/>
        <v>-0.38888888888888884</v>
      </c>
      <c r="F45" s="55"/>
    </row>
    <row r="46" spans="1:6" s="20" customFormat="1" ht="15.75">
      <c r="A46" s="21" t="s">
        <v>7</v>
      </c>
      <c r="B46" s="30">
        <v>1.5</v>
      </c>
      <c r="C46" s="30">
        <v>1.3</v>
      </c>
      <c r="D46" s="31">
        <f t="shared" si="6"/>
        <v>-0.19999999999999996</v>
      </c>
      <c r="E46" s="32">
        <f t="shared" si="7"/>
        <v>-0.1333333333333333</v>
      </c>
      <c r="F46" s="55"/>
    </row>
    <row r="47" spans="1:6" s="20" customFormat="1" ht="15.75">
      <c r="A47" s="71" t="s">
        <v>9</v>
      </c>
      <c r="B47" s="72">
        <f>AVERAGE(B49/B48)*100</f>
        <v>52.00146896804995</v>
      </c>
      <c r="C47" s="72">
        <f>AVERAGE(C49/C48)*100</f>
        <v>54.9761292691884</v>
      </c>
      <c r="D47" s="73">
        <f t="shared" si="6"/>
        <v>2.9746603011384494</v>
      </c>
      <c r="E47" s="28">
        <f t="shared" si="7"/>
        <v>0.057203389830508454</v>
      </c>
      <c r="F47" s="55"/>
    </row>
    <row r="48" spans="1:6" s="20" customFormat="1" ht="15.75">
      <c r="A48" s="21" t="s">
        <v>10</v>
      </c>
      <c r="B48" s="22">
        <v>2723</v>
      </c>
      <c r="C48" s="22">
        <v>2723</v>
      </c>
      <c r="D48" s="23">
        <f t="shared" si="6"/>
        <v>0</v>
      </c>
      <c r="E48" s="24">
        <f t="shared" si="7"/>
        <v>0</v>
      </c>
      <c r="F48" s="55"/>
    </row>
    <row r="49" spans="1:6" s="44" customFormat="1" ht="18.75">
      <c r="A49" s="16" t="s">
        <v>11</v>
      </c>
      <c r="B49" s="17">
        <v>1416</v>
      </c>
      <c r="C49" s="17">
        <v>1497</v>
      </c>
      <c r="D49" s="18">
        <f t="shared" si="6"/>
        <v>81</v>
      </c>
      <c r="E49" s="19">
        <f t="shared" si="7"/>
        <v>0.057203389830508475</v>
      </c>
      <c r="F49" s="56"/>
    </row>
    <row r="50" spans="1:6" s="44" customFormat="1" ht="9" customHeight="1">
      <c r="A50" s="38"/>
      <c r="B50" s="39"/>
      <c r="C50" s="39"/>
      <c r="D50" s="40"/>
      <c r="E50" s="41"/>
      <c r="F50" s="56"/>
    </row>
    <row r="51" spans="1:6" s="20" customFormat="1" ht="18.75" customHeight="1">
      <c r="A51" s="42" t="s">
        <v>17</v>
      </c>
      <c r="B51" s="43"/>
      <c r="C51" s="43"/>
      <c r="D51" s="43"/>
      <c r="E51" s="43"/>
      <c r="F51" s="55"/>
    </row>
    <row r="52" spans="1:6" s="20" customFormat="1" ht="18">
      <c r="A52" s="45" t="s">
        <v>2</v>
      </c>
      <c r="B52" s="46">
        <v>2009</v>
      </c>
      <c r="C52" s="46" t="s">
        <v>25</v>
      </c>
      <c r="D52" s="47" t="s">
        <v>4</v>
      </c>
      <c r="E52" s="48" t="s">
        <v>5</v>
      </c>
      <c r="F52" s="55"/>
    </row>
    <row r="53" spans="1:6" s="20" customFormat="1" ht="26.25">
      <c r="A53" s="49" t="s">
        <v>16</v>
      </c>
      <c r="B53" s="50">
        <f>SUM(B54:B55)</f>
        <v>44190</v>
      </c>
      <c r="C53" s="50">
        <f>SUM(C54:C55)</f>
        <v>52474</v>
      </c>
      <c r="D53" s="50">
        <f aca="true" t="shared" si="8" ref="D53:D61">SUM(C53-B53)</f>
        <v>8284</v>
      </c>
      <c r="E53" s="51">
        <f aca="true" t="shared" si="9" ref="E53:E61">AVERAGE(D53/B53)</f>
        <v>0.1874632269744286</v>
      </c>
      <c r="F53" s="55"/>
    </row>
    <row r="54" spans="1:6" s="20" customFormat="1" ht="15.75">
      <c r="A54" s="21" t="s">
        <v>6</v>
      </c>
      <c r="B54" s="74">
        <f>SUM(B6,B18,B30,B42)</f>
        <v>40065</v>
      </c>
      <c r="C54" s="74">
        <f>SUM(C6,C18,C30,C42)</f>
        <v>46444</v>
      </c>
      <c r="D54" s="23">
        <f t="shared" si="8"/>
        <v>6379</v>
      </c>
      <c r="E54" s="24">
        <f t="shared" si="9"/>
        <v>0.15921627355547235</v>
      </c>
      <c r="F54" s="55"/>
    </row>
    <row r="55" spans="1:6" s="20" customFormat="1" ht="15.75">
      <c r="A55" s="16" t="s">
        <v>7</v>
      </c>
      <c r="B55" s="17">
        <f>SUM(B7,B19,B31,B43)</f>
        <v>4125</v>
      </c>
      <c r="C55" s="17">
        <f>SUM(C7,C19,C31,C43)</f>
        <v>6030</v>
      </c>
      <c r="D55" s="18">
        <f t="shared" si="8"/>
        <v>1905</v>
      </c>
      <c r="E55" s="19">
        <f t="shared" si="9"/>
        <v>0.4618181818181818</v>
      </c>
      <c r="F55" s="55"/>
    </row>
    <row r="56" spans="1:6" s="44" customFormat="1" ht="18.75">
      <c r="A56" s="59" t="s">
        <v>8</v>
      </c>
      <c r="B56" s="60">
        <f>AVERAGE(B57:B58)</f>
        <v>2.0875</v>
      </c>
      <c r="C56" s="60">
        <f>AVERAGE(C57:C58)</f>
        <v>1.825</v>
      </c>
      <c r="D56" s="61">
        <f t="shared" si="8"/>
        <v>-0.26249999999999996</v>
      </c>
      <c r="E56" s="62">
        <f t="shared" si="9"/>
        <v>-0.12574850299401197</v>
      </c>
      <c r="F56" s="56"/>
    </row>
    <row r="57" spans="1:6" s="20" customFormat="1" ht="16.5" customHeight="1">
      <c r="A57" s="16" t="s">
        <v>6</v>
      </c>
      <c r="B57" s="75">
        <f>SUM(B9,B21,B33,B45)/4</f>
        <v>1.95</v>
      </c>
      <c r="C57" s="75">
        <f>SUM(C9,C21,C33,C45)/4</f>
        <v>1.725</v>
      </c>
      <c r="D57" s="76">
        <f t="shared" si="8"/>
        <v>-0.22499999999999987</v>
      </c>
      <c r="E57" s="64">
        <f t="shared" si="9"/>
        <v>-0.11538461538461532</v>
      </c>
      <c r="F57" s="55"/>
    </row>
    <row r="58" spans="1:6" s="20" customFormat="1" ht="15.75">
      <c r="A58" s="21" t="s">
        <v>7</v>
      </c>
      <c r="B58" s="77">
        <f>SUM(B10,B22,B34,B46)/4</f>
        <v>2.225</v>
      </c>
      <c r="C58" s="77">
        <f>SUM(C10,C22,C34,C46)/4</f>
        <v>1.9249999999999998</v>
      </c>
      <c r="D58" s="31">
        <f t="shared" si="8"/>
        <v>-0.30000000000000027</v>
      </c>
      <c r="E58" s="32">
        <f t="shared" si="9"/>
        <v>-0.1348314606741574</v>
      </c>
      <c r="F58" s="55"/>
    </row>
    <row r="59" spans="1:6" s="20" customFormat="1" ht="15.75">
      <c r="A59" s="65" t="s">
        <v>9</v>
      </c>
      <c r="B59" s="66">
        <f>AVERAGE(B61/B60)*100</f>
        <v>49.46573648887319</v>
      </c>
      <c r="C59" s="66">
        <f>AVERAGE(C61/C60)*100</f>
        <v>51.90220658149269</v>
      </c>
      <c r="D59" s="78">
        <f t="shared" si="8"/>
        <v>2.4364700926195013</v>
      </c>
      <c r="E59" s="28">
        <f t="shared" si="9"/>
        <v>0.04925571244992097</v>
      </c>
      <c r="F59" s="55"/>
    </row>
    <row r="60" spans="1:6" s="20" customFormat="1" ht="15.75">
      <c r="A60" s="21" t="s">
        <v>10</v>
      </c>
      <c r="B60" s="74">
        <f>SUM(B12,B24,B36,B48)</f>
        <v>90592</v>
      </c>
      <c r="C60" s="74">
        <f>SUM(C12,C24,C36,C48)</f>
        <v>91499</v>
      </c>
      <c r="D60" s="23">
        <f t="shared" si="8"/>
        <v>907</v>
      </c>
      <c r="E60" s="24">
        <f t="shared" si="9"/>
        <v>0.01001192158247969</v>
      </c>
      <c r="F60" s="55"/>
    </row>
    <row r="61" spans="1:6" s="20" customFormat="1" ht="15.75" customHeight="1">
      <c r="A61" s="16" t="s">
        <v>11</v>
      </c>
      <c r="B61" s="79">
        <f>SUM(B13,B25,B37,B49)</f>
        <v>44812</v>
      </c>
      <c r="C61" s="79">
        <f>SUM(C13,C25,C37,C49)</f>
        <v>47490</v>
      </c>
      <c r="D61" s="18">
        <f t="shared" si="8"/>
        <v>2678</v>
      </c>
      <c r="E61" s="19">
        <f t="shared" si="9"/>
        <v>0.0597607783629385</v>
      </c>
      <c r="F61" s="55"/>
    </row>
    <row r="62" spans="1:6" s="20" customFormat="1" ht="6.75" customHeight="1">
      <c r="A62" s="38"/>
      <c r="B62" s="80"/>
      <c r="C62" s="80"/>
      <c r="D62" s="40"/>
      <c r="E62" s="41"/>
      <c r="F62" s="55"/>
    </row>
    <row r="63" spans="1:6" s="44" customFormat="1" ht="18.75">
      <c r="A63" s="81" t="s">
        <v>18</v>
      </c>
      <c r="B63" s="69"/>
      <c r="C63" s="69"/>
      <c r="D63" s="69"/>
      <c r="E63" s="69"/>
      <c r="F63" s="56"/>
    </row>
    <row r="64" spans="1:6" s="20" customFormat="1" ht="18">
      <c r="A64" s="42" t="s">
        <v>1</v>
      </c>
      <c r="B64" s="43"/>
      <c r="C64" s="43"/>
      <c r="D64" s="43"/>
      <c r="E64" s="43"/>
      <c r="F64" s="55"/>
    </row>
    <row r="65" spans="1:6" s="20" customFormat="1" ht="18">
      <c r="A65" s="45" t="s">
        <v>2</v>
      </c>
      <c r="B65" s="46">
        <v>2009</v>
      </c>
      <c r="C65" s="46" t="s">
        <v>25</v>
      </c>
      <c r="D65" s="47" t="s">
        <v>4</v>
      </c>
      <c r="E65" s="48" t="s">
        <v>5</v>
      </c>
      <c r="F65" s="55"/>
    </row>
    <row r="66" spans="1:6" s="20" customFormat="1" ht="26.25">
      <c r="A66" s="49" t="s">
        <v>16</v>
      </c>
      <c r="B66" s="50">
        <f>SUM(B67:B68)</f>
        <v>962346</v>
      </c>
      <c r="C66" s="50">
        <f>SUM(C67:C68)</f>
        <v>1107314</v>
      </c>
      <c r="D66" s="50">
        <f aca="true" t="shared" si="10" ref="D66:D74">SUM(C66-B66)</f>
        <v>144968</v>
      </c>
      <c r="E66" s="51">
        <f aca="true" t="shared" si="11" ref="E66:E74">AVERAGE(D66/B66)</f>
        <v>0.15064020632911657</v>
      </c>
      <c r="F66" s="55"/>
    </row>
    <row r="67" spans="1:6" s="20" customFormat="1" ht="15.75">
      <c r="A67" s="21" t="s">
        <v>6</v>
      </c>
      <c r="B67" s="74">
        <v>771636</v>
      </c>
      <c r="C67" s="74">
        <v>813627</v>
      </c>
      <c r="D67" s="23">
        <f t="shared" si="10"/>
        <v>41991</v>
      </c>
      <c r="E67" s="24">
        <f t="shared" si="11"/>
        <v>0.054418145343141065</v>
      </c>
      <c r="F67" s="55"/>
    </row>
    <row r="68" spans="1:6" s="20" customFormat="1" ht="15.75">
      <c r="A68" s="16" t="s">
        <v>7</v>
      </c>
      <c r="B68" s="79">
        <v>190710</v>
      </c>
      <c r="C68" s="79">
        <v>293687</v>
      </c>
      <c r="D68" s="18">
        <f t="shared" si="10"/>
        <v>102977</v>
      </c>
      <c r="E68" s="19">
        <f t="shared" si="11"/>
        <v>0.5399664411934351</v>
      </c>
      <c r="F68" s="55"/>
    </row>
    <row r="69" spans="1:6" s="20" customFormat="1" ht="15.75">
      <c r="A69" s="59" t="s">
        <v>8</v>
      </c>
      <c r="B69" s="60">
        <f>AVERAGE(B70:B71)</f>
        <v>4</v>
      </c>
      <c r="C69" s="60">
        <f>AVERAGE(C70:C71)</f>
        <v>3.2</v>
      </c>
      <c r="D69" s="61">
        <f t="shared" si="10"/>
        <v>-0.7999999999999998</v>
      </c>
      <c r="E69" s="62">
        <f t="shared" si="11"/>
        <v>-0.19999999999999996</v>
      </c>
      <c r="F69" s="55"/>
    </row>
    <row r="70" spans="1:6" s="44" customFormat="1" ht="18.75">
      <c r="A70" s="16" t="s">
        <v>6</v>
      </c>
      <c r="B70" s="33">
        <v>2.8</v>
      </c>
      <c r="C70" s="33">
        <v>2.6</v>
      </c>
      <c r="D70" s="63">
        <f t="shared" si="10"/>
        <v>-0.19999999999999973</v>
      </c>
      <c r="E70" s="64">
        <f t="shared" si="11"/>
        <v>-0.07142857142857134</v>
      </c>
      <c r="F70" s="56"/>
    </row>
    <row r="71" spans="1:6" s="20" customFormat="1" ht="15.75">
      <c r="A71" s="21" t="s">
        <v>7</v>
      </c>
      <c r="B71" s="30">
        <v>5.2</v>
      </c>
      <c r="C71" s="30">
        <v>3.8</v>
      </c>
      <c r="D71" s="31">
        <f t="shared" si="10"/>
        <v>-1.4000000000000004</v>
      </c>
      <c r="E71" s="32">
        <f t="shared" si="11"/>
        <v>-0.2692307692307693</v>
      </c>
      <c r="F71" s="55"/>
    </row>
    <row r="72" spans="1:6" s="20" customFormat="1" ht="15.75">
      <c r="A72" s="65" t="s">
        <v>9</v>
      </c>
      <c r="B72" s="66">
        <f>AVERAGE(B74/B73)*100</f>
        <v>56.69843524412413</v>
      </c>
      <c r="C72" s="66">
        <f>AVERAGE(C74/C73)*100</f>
        <v>52.252623758651815</v>
      </c>
      <c r="D72" s="67">
        <f t="shared" si="10"/>
        <v>-4.445811485472312</v>
      </c>
      <c r="E72" s="53">
        <f t="shared" si="11"/>
        <v>-0.07841153757295354</v>
      </c>
      <c r="F72" s="55"/>
    </row>
    <row r="73" spans="1:6" s="20" customFormat="1" ht="15.75">
      <c r="A73" s="21" t="s">
        <v>10</v>
      </c>
      <c r="B73" s="22">
        <v>2052972</v>
      </c>
      <c r="C73" s="22">
        <v>2126720</v>
      </c>
      <c r="D73" s="23">
        <f t="shared" si="10"/>
        <v>73748</v>
      </c>
      <c r="E73" s="24">
        <f t="shared" si="11"/>
        <v>0.03592255520289609</v>
      </c>
      <c r="F73" s="55"/>
    </row>
    <row r="74" spans="1:6" s="20" customFormat="1" ht="15.75">
      <c r="A74" s="16" t="s">
        <v>11</v>
      </c>
      <c r="B74" s="17">
        <v>1164003</v>
      </c>
      <c r="C74" s="17">
        <v>1111267</v>
      </c>
      <c r="D74" s="68">
        <f t="shared" si="10"/>
        <v>-52736</v>
      </c>
      <c r="E74" s="64">
        <f t="shared" si="11"/>
        <v>-0.04530572515706575</v>
      </c>
      <c r="F74" s="55"/>
    </row>
    <row r="75" spans="1:6" s="20" customFormat="1" ht="7.5" customHeight="1">
      <c r="A75" s="38"/>
      <c r="B75" s="39"/>
      <c r="C75" s="39"/>
      <c r="D75" s="82"/>
      <c r="E75" s="83"/>
      <c r="F75" s="55"/>
    </row>
    <row r="76" spans="1:6" s="20" customFormat="1" ht="18">
      <c r="A76" s="42" t="s">
        <v>12</v>
      </c>
      <c r="B76" s="43"/>
      <c r="C76" s="43"/>
      <c r="D76" s="43"/>
      <c r="E76" s="43"/>
      <c r="F76" s="55"/>
    </row>
    <row r="77" spans="1:6" s="20" customFormat="1" ht="18">
      <c r="A77" s="45" t="s">
        <v>2</v>
      </c>
      <c r="B77" s="46">
        <v>2009</v>
      </c>
      <c r="C77" s="46" t="s">
        <v>25</v>
      </c>
      <c r="D77" s="47" t="s">
        <v>4</v>
      </c>
      <c r="E77" s="48" t="s">
        <v>5</v>
      </c>
      <c r="F77" s="55"/>
    </row>
    <row r="78" spans="1:6" s="20" customFormat="1" ht="26.25">
      <c r="A78" s="49" t="s">
        <v>16</v>
      </c>
      <c r="B78" s="50">
        <f>SUM(B79:B80)</f>
        <v>259940</v>
      </c>
      <c r="C78" s="50">
        <f>SUM(C79:C80)</f>
        <v>291086</v>
      </c>
      <c r="D78" s="50">
        <f aca="true" t="shared" si="12" ref="D78:D86">SUM(C78-B78)</f>
        <v>31146</v>
      </c>
      <c r="E78" s="51">
        <f aca="true" t="shared" si="13" ref="E78:E86">AVERAGE(D78/B78)</f>
        <v>0.11981995845195045</v>
      </c>
      <c r="F78" s="55"/>
    </row>
    <row r="79" spans="1:6" s="20" customFormat="1" ht="15.75">
      <c r="A79" s="21" t="s">
        <v>6</v>
      </c>
      <c r="B79" s="74">
        <v>256448</v>
      </c>
      <c r="C79" s="74">
        <v>283368</v>
      </c>
      <c r="D79" s="23">
        <f t="shared" si="12"/>
        <v>26920</v>
      </c>
      <c r="E79" s="24">
        <f t="shared" si="13"/>
        <v>0.10497254804092837</v>
      </c>
      <c r="F79" s="55"/>
    </row>
    <row r="80" spans="1:6" s="20" customFormat="1" ht="15.75">
      <c r="A80" s="16" t="s">
        <v>7</v>
      </c>
      <c r="B80" s="79">
        <v>3492</v>
      </c>
      <c r="C80" s="79">
        <v>7718</v>
      </c>
      <c r="D80" s="18">
        <f t="shared" si="12"/>
        <v>4226</v>
      </c>
      <c r="E80" s="19">
        <f t="shared" si="13"/>
        <v>1.2101947308132874</v>
      </c>
      <c r="F80" s="55"/>
    </row>
    <row r="81" spans="1:6" s="20" customFormat="1" ht="15.75">
      <c r="A81" s="59" t="s">
        <v>8</v>
      </c>
      <c r="B81" s="60">
        <f>AVERAGE(B82:B83)</f>
        <v>1.9</v>
      </c>
      <c r="C81" s="60">
        <f>AVERAGE(C82:C83)</f>
        <v>1.65</v>
      </c>
      <c r="D81" s="61">
        <f t="shared" si="12"/>
        <v>-0.25</v>
      </c>
      <c r="E81" s="62">
        <f t="shared" si="13"/>
        <v>-0.13157894736842105</v>
      </c>
      <c r="F81" s="55"/>
    </row>
    <row r="82" spans="1:6" s="20" customFormat="1" ht="15.75" customHeight="1">
      <c r="A82" s="16" t="s">
        <v>6</v>
      </c>
      <c r="B82" s="79">
        <v>1.4</v>
      </c>
      <c r="C82" s="79">
        <v>1.4</v>
      </c>
      <c r="D82" s="18">
        <f t="shared" si="12"/>
        <v>0</v>
      </c>
      <c r="E82" s="19">
        <f t="shared" si="13"/>
        <v>0</v>
      </c>
      <c r="F82" s="55"/>
    </row>
    <row r="83" spans="1:6" s="20" customFormat="1" ht="15.75">
      <c r="A83" s="21" t="s">
        <v>7</v>
      </c>
      <c r="B83" s="30">
        <v>2.4</v>
      </c>
      <c r="C83" s="30">
        <v>1.9</v>
      </c>
      <c r="D83" s="31">
        <f t="shared" si="12"/>
        <v>-0.5</v>
      </c>
      <c r="E83" s="32">
        <f t="shared" si="13"/>
        <v>-0.20833333333333334</v>
      </c>
      <c r="F83" s="55"/>
    </row>
    <row r="84" spans="1:6" s="20" customFormat="1" ht="15.75">
      <c r="A84" s="71" t="s">
        <v>9</v>
      </c>
      <c r="B84" s="84">
        <f>AVERAGE(B86/B85)*100</f>
        <v>44.50810074432598</v>
      </c>
      <c r="C84" s="84">
        <f>AVERAGE(C86/C85)*100</f>
        <v>49.09578852844978</v>
      </c>
      <c r="D84" s="73">
        <f t="shared" si="12"/>
        <v>4.587687784123801</v>
      </c>
      <c r="E84" s="28">
        <f t="shared" si="13"/>
        <v>0.10307534375545452</v>
      </c>
      <c r="F84" s="55"/>
    </row>
    <row r="85" spans="1:6" s="20" customFormat="1" ht="15.75">
      <c r="A85" s="21" t="s">
        <v>10</v>
      </c>
      <c r="B85" s="22">
        <v>485943</v>
      </c>
      <c r="C85" s="22">
        <v>488879</v>
      </c>
      <c r="D85" s="23">
        <f t="shared" si="12"/>
        <v>2936</v>
      </c>
      <c r="E85" s="24">
        <f t="shared" si="13"/>
        <v>0.006041860876687183</v>
      </c>
      <c r="F85" s="55"/>
    </row>
    <row r="86" spans="1:6" s="20" customFormat="1" ht="15.75">
      <c r="A86" s="16" t="s">
        <v>11</v>
      </c>
      <c r="B86" s="79">
        <v>216284</v>
      </c>
      <c r="C86" s="79">
        <v>240019</v>
      </c>
      <c r="D86" s="18">
        <f t="shared" si="12"/>
        <v>23735</v>
      </c>
      <c r="E86" s="19">
        <f t="shared" si="13"/>
        <v>0.10973997151892882</v>
      </c>
      <c r="F86" s="55"/>
    </row>
    <row r="87" spans="1:6" s="20" customFormat="1" ht="8.25" customHeight="1">
      <c r="A87" s="38"/>
      <c r="B87" s="39"/>
      <c r="C87" s="39"/>
      <c r="D87" s="40"/>
      <c r="E87" s="41"/>
      <c r="F87" s="55"/>
    </row>
    <row r="88" spans="1:6" s="20" customFormat="1" ht="18">
      <c r="A88" s="42" t="s">
        <v>14</v>
      </c>
      <c r="B88" s="43"/>
      <c r="C88" s="43"/>
      <c r="D88" s="43"/>
      <c r="E88" s="43"/>
      <c r="F88" s="55"/>
    </row>
    <row r="89" spans="1:6" s="20" customFormat="1" ht="18.75" customHeight="1">
      <c r="A89" s="85" t="s">
        <v>2</v>
      </c>
      <c r="B89" s="86">
        <v>2009</v>
      </c>
      <c r="C89" s="86" t="s">
        <v>25</v>
      </c>
      <c r="D89" s="87" t="s">
        <v>4</v>
      </c>
      <c r="E89" s="88" t="s">
        <v>5</v>
      </c>
      <c r="F89" s="55"/>
    </row>
    <row r="90" spans="1:6" s="20" customFormat="1" ht="26.25">
      <c r="A90" s="49" t="s">
        <v>16</v>
      </c>
      <c r="B90" s="50">
        <f>SUM(B91:B92)</f>
        <v>118892</v>
      </c>
      <c r="C90" s="50">
        <f>SUM(C91:C92)</f>
        <v>118766</v>
      </c>
      <c r="D90" s="50">
        <f aca="true" t="shared" si="14" ref="D90:D98">SUM(C90-B90)</f>
        <v>-126</v>
      </c>
      <c r="E90" s="51">
        <f aca="true" t="shared" si="15" ref="E90:E98">AVERAGE(D90/B90)</f>
        <v>-0.001059785351411365</v>
      </c>
      <c r="F90" s="55"/>
    </row>
    <row r="91" spans="1:6" s="20" customFormat="1" ht="15.75">
      <c r="A91" s="21" t="s">
        <v>6</v>
      </c>
      <c r="B91" s="74">
        <v>108730</v>
      </c>
      <c r="C91" s="74">
        <v>107768</v>
      </c>
      <c r="D91" s="58">
        <f t="shared" si="14"/>
        <v>-962</v>
      </c>
      <c r="E91" s="32">
        <f t="shared" si="15"/>
        <v>-0.008847604157086362</v>
      </c>
      <c r="F91" s="55"/>
    </row>
    <row r="92" spans="1:6" s="20" customFormat="1" ht="15.75">
      <c r="A92" s="16" t="s">
        <v>7</v>
      </c>
      <c r="B92" s="79">
        <v>10162</v>
      </c>
      <c r="C92" s="79">
        <v>10998</v>
      </c>
      <c r="D92" s="18">
        <f t="shared" si="14"/>
        <v>836</v>
      </c>
      <c r="E92" s="19">
        <f t="shared" si="15"/>
        <v>0.08226727022239716</v>
      </c>
      <c r="F92" s="55"/>
    </row>
    <row r="93" spans="1:6" s="20" customFormat="1" ht="15.75">
      <c r="A93" s="59" t="s">
        <v>8</v>
      </c>
      <c r="B93" s="60">
        <f>AVERAGE(B94:B95)</f>
        <v>1.5</v>
      </c>
      <c r="C93" s="60">
        <f>AVERAGE(C94:C95)</f>
        <v>1.35</v>
      </c>
      <c r="D93" s="61">
        <f t="shared" si="14"/>
        <v>-0.1499999999999999</v>
      </c>
      <c r="E93" s="62">
        <f t="shared" si="15"/>
        <v>-0.09999999999999994</v>
      </c>
      <c r="F93" s="55"/>
    </row>
    <row r="94" spans="1:6" s="20" customFormat="1" ht="15.75">
      <c r="A94" s="16" t="s">
        <v>6</v>
      </c>
      <c r="B94" s="33">
        <v>1.6</v>
      </c>
      <c r="C94" s="33">
        <v>1.4</v>
      </c>
      <c r="D94" s="63">
        <f t="shared" si="14"/>
        <v>-0.20000000000000018</v>
      </c>
      <c r="E94" s="64">
        <f t="shared" si="15"/>
        <v>-0.1250000000000001</v>
      </c>
      <c r="F94" s="55"/>
    </row>
    <row r="95" spans="1:6" s="20" customFormat="1" ht="15.75">
      <c r="A95" s="21" t="s">
        <v>7</v>
      </c>
      <c r="B95" s="30">
        <v>1.4</v>
      </c>
      <c r="C95" s="30">
        <v>1.3</v>
      </c>
      <c r="D95" s="31">
        <f t="shared" si="14"/>
        <v>-0.09999999999999987</v>
      </c>
      <c r="E95" s="32">
        <f t="shared" si="15"/>
        <v>-0.07142857142857134</v>
      </c>
      <c r="F95" s="55"/>
    </row>
    <row r="96" spans="1:6" s="20" customFormat="1" ht="15.75">
      <c r="A96" s="65" t="s">
        <v>9</v>
      </c>
      <c r="B96" s="66">
        <f>AVERAGE(B98/B97)*100</f>
        <v>47.66534979663833</v>
      </c>
      <c r="C96" s="66">
        <f>AVERAGE(C98/C97)*100</f>
        <v>37.26588958557186</v>
      </c>
      <c r="D96" s="67">
        <f t="shared" si="14"/>
        <v>-10.399460211066469</v>
      </c>
      <c r="E96" s="53">
        <f t="shared" si="15"/>
        <v>-0.21817652142353325</v>
      </c>
      <c r="F96" s="55"/>
    </row>
    <row r="97" spans="1:6" s="20" customFormat="1" ht="15.75">
      <c r="A97" s="21" t="s">
        <v>10</v>
      </c>
      <c r="B97" s="22">
        <v>274388</v>
      </c>
      <c r="C97" s="22">
        <v>294092</v>
      </c>
      <c r="D97" s="23">
        <f t="shared" si="14"/>
        <v>19704</v>
      </c>
      <c r="E97" s="24">
        <f t="shared" si="15"/>
        <v>0.07181072058544834</v>
      </c>
      <c r="F97" s="55"/>
    </row>
    <row r="98" spans="1:6" s="20" customFormat="1" ht="15.75">
      <c r="A98" s="16" t="s">
        <v>11</v>
      </c>
      <c r="B98" s="17">
        <v>130788</v>
      </c>
      <c r="C98" s="17">
        <v>109596</v>
      </c>
      <c r="D98" s="68">
        <f t="shared" si="14"/>
        <v>-21192</v>
      </c>
      <c r="E98" s="64">
        <f t="shared" si="15"/>
        <v>-0.16203321405633545</v>
      </c>
      <c r="F98" s="55"/>
    </row>
    <row r="99" spans="1:6" s="20" customFormat="1" ht="6.75" customHeight="1">
      <c r="A99" s="38"/>
      <c r="B99" s="39"/>
      <c r="C99" s="39"/>
      <c r="D99" s="82"/>
      <c r="E99" s="83"/>
      <c r="F99" s="55"/>
    </row>
    <row r="100" spans="1:6" s="20" customFormat="1" ht="18">
      <c r="A100" s="42" t="s">
        <v>19</v>
      </c>
      <c r="B100" s="43"/>
      <c r="C100" s="43"/>
      <c r="D100" s="43"/>
      <c r="E100" s="43"/>
      <c r="F100" s="55"/>
    </row>
    <row r="101" spans="1:6" s="20" customFormat="1" ht="18">
      <c r="A101" s="45" t="s">
        <v>2</v>
      </c>
      <c r="B101" s="46">
        <v>2009</v>
      </c>
      <c r="C101" s="46" t="s">
        <v>25</v>
      </c>
      <c r="D101" s="47" t="s">
        <v>4</v>
      </c>
      <c r="E101" s="48" t="s">
        <v>5</v>
      </c>
      <c r="F101" s="55"/>
    </row>
    <row r="102" spans="1:6" s="20" customFormat="1" ht="26.25">
      <c r="A102" s="49" t="s">
        <v>16</v>
      </c>
      <c r="B102" s="50">
        <f>SUM(B103:B104)</f>
        <v>117923</v>
      </c>
      <c r="C102" s="50">
        <f>SUM(C103:C104)</f>
        <v>136670</v>
      </c>
      <c r="D102" s="50">
        <f aca="true" t="shared" si="16" ref="D102:D110">SUM(C102-B102)</f>
        <v>18747</v>
      </c>
      <c r="E102" s="51">
        <f aca="true" t="shared" si="17" ref="E102:E110">AVERAGE(D102/B102)</f>
        <v>0.15897662033699958</v>
      </c>
      <c r="F102" s="55"/>
    </row>
    <row r="103" spans="1:6" s="20" customFormat="1" ht="15.75">
      <c r="A103" s="21" t="s">
        <v>6</v>
      </c>
      <c r="B103" s="74">
        <v>88512</v>
      </c>
      <c r="C103" s="74">
        <v>103306</v>
      </c>
      <c r="D103" s="23">
        <f t="shared" si="16"/>
        <v>14794</v>
      </c>
      <c r="E103" s="24">
        <f t="shared" si="17"/>
        <v>0.16714117859725236</v>
      </c>
      <c r="F103" s="55"/>
    </row>
    <row r="104" spans="1:6" s="20" customFormat="1" ht="15.75">
      <c r="A104" s="16" t="s">
        <v>7</v>
      </c>
      <c r="B104" s="79">
        <v>29411</v>
      </c>
      <c r="C104" s="79">
        <v>33364</v>
      </c>
      <c r="D104" s="18">
        <f t="shared" si="16"/>
        <v>3953</v>
      </c>
      <c r="E104" s="19">
        <f t="shared" si="17"/>
        <v>0.1344054945428581</v>
      </c>
      <c r="F104" s="55"/>
    </row>
    <row r="105" spans="1:6" s="20" customFormat="1" ht="15.75">
      <c r="A105" s="59" t="s">
        <v>8</v>
      </c>
      <c r="B105" s="60">
        <f>AVERAGE(B106:B107)</f>
        <v>1.1</v>
      </c>
      <c r="C105" s="60">
        <f>AVERAGE(C106:C107)</f>
        <v>1.2</v>
      </c>
      <c r="D105" s="89">
        <f t="shared" si="16"/>
        <v>0.09999999999999987</v>
      </c>
      <c r="E105" s="14">
        <f t="shared" si="17"/>
        <v>0.09090909090909079</v>
      </c>
      <c r="F105" s="55"/>
    </row>
    <row r="106" spans="1:6" s="20" customFormat="1" ht="15.75">
      <c r="A106" s="16" t="s">
        <v>6</v>
      </c>
      <c r="B106" s="79">
        <v>1.1</v>
      </c>
      <c r="C106" s="79">
        <v>1.2</v>
      </c>
      <c r="D106" s="18">
        <f t="shared" si="16"/>
        <v>0.09999999999999987</v>
      </c>
      <c r="E106" s="19">
        <f t="shared" si="17"/>
        <v>0.09090909090909079</v>
      </c>
      <c r="F106" s="55"/>
    </row>
    <row r="107" spans="1:6" s="20" customFormat="1" ht="15.75">
      <c r="A107" s="21" t="s">
        <v>7</v>
      </c>
      <c r="B107" s="30">
        <v>1.1</v>
      </c>
      <c r="C107" s="30">
        <v>1.2</v>
      </c>
      <c r="D107" s="54">
        <f t="shared" si="16"/>
        <v>0.09999999999999987</v>
      </c>
      <c r="E107" s="24">
        <f t="shared" si="17"/>
        <v>0.09090909090909079</v>
      </c>
      <c r="F107" s="55"/>
    </row>
    <row r="108" spans="1:6" s="20" customFormat="1" ht="15.75">
      <c r="A108" s="71" t="s">
        <v>9</v>
      </c>
      <c r="B108" s="84">
        <f>AVERAGE(B110/B109)*100</f>
        <v>53.29870716422966</v>
      </c>
      <c r="C108" s="84">
        <f>AVERAGE(C110/C109)*100</f>
        <v>59.626257679636716</v>
      </c>
      <c r="D108" s="73">
        <f t="shared" si="16"/>
        <v>6.327550515407054</v>
      </c>
      <c r="E108" s="28">
        <f t="shared" si="17"/>
        <v>0.11871864913927332</v>
      </c>
      <c r="F108" s="55"/>
    </row>
    <row r="109" spans="1:6" s="20" customFormat="1" ht="15.75">
      <c r="A109" s="21" t="s">
        <v>10</v>
      </c>
      <c r="B109" s="22">
        <v>88565</v>
      </c>
      <c r="C109" s="22">
        <v>89848</v>
      </c>
      <c r="D109" s="23">
        <f t="shared" si="16"/>
        <v>1283</v>
      </c>
      <c r="E109" s="24">
        <f t="shared" si="17"/>
        <v>0.014486535313046915</v>
      </c>
      <c r="F109" s="55"/>
    </row>
    <row r="110" spans="1:6" s="20" customFormat="1" ht="15.75">
      <c r="A110" s="16" t="s">
        <v>11</v>
      </c>
      <c r="B110" s="79">
        <v>47204</v>
      </c>
      <c r="C110" s="79">
        <v>53573</v>
      </c>
      <c r="D110" s="18">
        <f t="shared" si="16"/>
        <v>6369</v>
      </c>
      <c r="E110" s="19">
        <f t="shared" si="17"/>
        <v>0.13492500635539362</v>
      </c>
      <c r="F110" s="55"/>
    </row>
    <row r="111" spans="1:6" s="20" customFormat="1" ht="6.75" customHeight="1">
      <c r="A111" s="38"/>
      <c r="B111" s="39"/>
      <c r="C111" s="39"/>
      <c r="D111" s="40"/>
      <c r="E111" s="41"/>
      <c r="F111" s="55"/>
    </row>
    <row r="112" spans="1:6" s="20" customFormat="1" ht="18">
      <c r="A112" s="42" t="s">
        <v>17</v>
      </c>
      <c r="B112" s="43"/>
      <c r="C112" s="43"/>
      <c r="D112" s="43"/>
      <c r="E112" s="43"/>
      <c r="F112" s="55"/>
    </row>
    <row r="113" spans="1:6" s="20" customFormat="1" ht="18">
      <c r="A113" s="45" t="s">
        <v>2</v>
      </c>
      <c r="B113" s="46">
        <v>2009</v>
      </c>
      <c r="C113" s="46" t="s">
        <v>25</v>
      </c>
      <c r="D113" s="47" t="s">
        <v>4</v>
      </c>
      <c r="E113" s="48" t="s">
        <v>5</v>
      </c>
      <c r="F113" s="55"/>
    </row>
    <row r="114" spans="1:6" s="20" customFormat="1" ht="26.25">
      <c r="A114" s="49" t="s">
        <v>16</v>
      </c>
      <c r="B114" s="50">
        <f>SUM(B115:B116)</f>
        <v>1459101</v>
      </c>
      <c r="C114" s="50">
        <f>SUM(C115:C116)</f>
        <v>1653836</v>
      </c>
      <c r="D114" s="50">
        <f aca="true" t="shared" si="18" ref="D114:D122">SUM(C114-B114)</f>
        <v>194735</v>
      </c>
      <c r="E114" s="51">
        <f aca="true" t="shared" si="19" ref="E114:E122">AVERAGE(D114/B114)</f>
        <v>0.1334623168649737</v>
      </c>
      <c r="F114" s="55"/>
    </row>
    <row r="115" spans="1:6" s="20" customFormat="1" ht="15.75">
      <c r="A115" s="21" t="s">
        <v>6</v>
      </c>
      <c r="B115" s="74">
        <f>SUM(B67,B79,B91,B103)</f>
        <v>1225326</v>
      </c>
      <c r="C115" s="74">
        <f>SUM(C67,C79,C91,C103)</f>
        <v>1308069</v>
      </c>
      <c r="D115" s="23">
        <f t="shared" si="18"/>
        <v>82743</v>
      </c>
      <c r="E115" s="24">
        <f t="shared" si="19"/>
        <v>0.06752733558253068</v>
      </c>
      <c r="F115" s="55"/>
    </row>
    <row r="116" spans="1:6" s="20" customFormat="1" ht="15.75">
      <c r="A116" s="16" t="s">
        <v>7</v>
      </c>
      <c r="B116" s="79">
        <f>SUM(B68,B80,B92,B104)</f>
        <v>233775</v>
      </c>
      <c r="C116" s="79">
        <f>SUM(C68,C80,C92,C104)</f>
        <v>345767</v>
      </c>
      <c r="D116" s="18">
        <f t="shared" si="18"/>
        <v>111992</v>
      </c>
      <c r="E116" s="19">
        <f t="shared" si="19"/>
        <v>0.4790589241792322</v>
      </c>
      <c r="F116" s="55"/>
    </row>
    <row r="117" spans="1:6" s="20" customFormat="1" ht="15.75">
      <c r="A117" s="59" t="s">
        <v>8</v>
      </c>
      <c r="B117" s="60">
        <f>AVERAGE(B118:B119)</f>
        <v>2.125</v>
      </c>
      <c r="C117" s="60">
        <f>AVERAGE(C118:C119)</f>
        <v>1.85</v>
      </c>
      <c r="D117" s="61">
        <f t="shared" si="18"/>
        <v>-0.2749999999999999</v>
      </c>
      <c r="E117" s="62">
        <f t="shared" si="19"/>
        <v>-0.1294117647058823</v>
      </c>
      <c r="F117" s="55"/>
    </row>
    <row r="118" spans="1:6" s="20" customFormat="1" ht="15.75">
      <c r="A118" s="16" t="s">
        <v>6</v>
      </c>
      <c r="B118" s="75">
        <f>SUM(B70,B82,B94,B106)/4</f>
        <v>1.7249999999999996</v>
      </c>
      <c r="C118" s="75">
        <f>SUM(C70,C82,C94,C106)/4</f>
        <v>1.6500000000000001</v>
      </c>
      <c r="D118" s="63">
        <f t="shared" si="18"/>
        <v>-0.07499999999999951</v>
      </c>
      <c r="E118" s="64">
        <f t="shared" si="19"/>
        <v>-0.043478260869564946</v>
      </c>
      <c r="F118" s="55"/>
    </row>
    <row r="119" spans="1:6" s="20" customFormat="1" ht="15.75">
      <c r="A119" s="21" t="s">
        <v>7</v>
      </c>
      <c r="B119" s="77">
        <f>SUM(B71,B83,B95,B107)/4</f>
        <v>2.525</v>
      </c>
      <c r="C119" s="77">
        <f>SUM(C71,C83,C95,C107)/4</f>
        <v>2.05</v>
      </c>
      <c r="D119" s="31">
        <f t="shared" si="18"/>
        <v>-0.4750000000000001</v>
      </c>
      <c r="E119" s="32">
        <f t="shared" si="19"/>
        <v>-0.18811881188118815</v>
      </c>
      <c r="F119" s="55"/>
    </row>
    <row r="120" spans="1:6" s="20" customFormat="1" ht="15.75">
      <c r="A120" s="65" t="s">
        <v>9</v>
      </c>
      <c r="B120" s="66">
        <f>AVERAGE(B122/B121)*100</f>
        <v>53.699168949104504</v>
      </c>
      <c r="C120" s="66">
        <f>AVERAGE(C122/C121)*100</f>
        <v>50.48959190062207</v>
      </c>
      <c r="D120" s="67">
        <f t="shared" si="18"/>
        <v>-3.209577048482437</v>
      </c>
      <c r="E120" s="53">
        <f t="shared" si="19"/>
        <v>-0.05976958510334564</v>
      </c>
      <c r="F120" s="55"/>
    </row>
    <row r="121" spans="1:6" s="20" customFormat="1" ht="15.75">
      <c r="A121" s="21" t="s">
        <v>10</v>
      </c>
      <c r="B121" s="74">
        <f>SUM(B73,B85,B97,B109)</f>
        <v>2901868</v>
      </c>
      <c r="C121" s="74">
        <f>SUM(C73,C85,C97,C109)</f>
        <v>2999539</v>
      </c>
      <c r="D121" s="23">
        <f t="shared" si="18"/>
        <v>97671</v>
      </c>
      <c r="E121" s="24">
        <f t="shared" si="19"/>
        <v>0.033657974794167066</v>
      </c>
      <c r="F121" s="55"/>
    </row>
    <row r="122" spans="1:6" s="20" customFormat="1" ht="15.75">
      <c r="A122" s="16" t="s">
        <v>11</v>
      </c>
      <c r="B122" s="79">
        <f>SUM(B74,B86,B98,B110)</f>
        <v>1558279</v>
      </c>
      <c r="C122" s="79">
        <f>SUM(C74,C86,C98,C110)</f>
        <v>1514455</v>
      </c>
      <c r="D122" s="68">
        <f t="shared" si="18"/>
        <v>-43824</v>
      </c>
      <c r="E122" s="64">
        <f t="shared" si="19"/>
        <v>-0.02812333349804496</v>
      </c>
      <c r="F122" s="55"/>
    </row>
    <row r="123" spans="1:6" ht="15">
      <c r="A123" s="90"/>
      <c r="B123" s="91"/>
      <c r="C123" s="91"/>
      <c r="D123" s="91"/>
      <c r="E123" s="92"/>
      <c r="F123" s="90"/>
    </row>
    <row r="124" spans="1:6" ht="15">
      <c r="A124" s="90"/>
      <c r="B124" s="91"/>
      <c r="C124" s="91"/>
      <c r="D124" s="91"/>
      <c r="E124" s="92"/>
      <c r="F124" s="90"/>
    </row>
    <row r="125" spans="1:6" ht="15">
      <c r="A125" s="90"/>
      <c r="B125" s="91"/>
      <c r="C125" s="91"/>
      <c r="D125" s="91"/>
      <c r="E125" s="92"/>
      <c r="F125" s="90"/>
    </row>
    <row r="126" spans="1:6" ht="15">
      <c r="A126" s="90"/>
      <c r="B126" s="91"/>
      <c r="C126" s="91"/>
      <c r="D126" s="91"/>
      <c r="E126" s="92"/>
      <c r="F126" s="90"/>
    </row>
    <row r="127" spans="1:6" ht="15">
      <c r="A127" s="90"/>
      <c r="B127" s="91"/>
      <c r="C127" s="91"/>
      <c r="D127" s="91"/>
      <c r="E127" s="92"/>
      <c r="F127" s="90"/>
    </row>
    <row r="128" spans="1:6" ht="15">
      <c r="A128" s="90"/>
      <c r="B128" s="91"/>
      <c r="C128" s="91"/>
      <c r="D128" s="91"/>
      <c r="E128" s="92"/>
      <c r="F128" s="90"/>
    </row>
    <row r="129" spans="1:6" ht="15">
      <c r="A129" s="90"/>
      <c r="B129" s="91"/>
      <c r="C129" s="91"/>
      <c r="D129" s="91"/>
      <c r="E129" s="92"/>
      <c r="F129" s="90"/>
    </row>
    <row r="130" spans="1:6" ht="15">
      <c r="A130" s="90"/>
      <c r="B130" s="91"/>
      <c r="C130" s="91"/>
      <c r="D130" s="91"/>
      <c r="E130" s="92"/>
      <c r="F130" s="90"/>
    </row>
    <row r="131" spans="1:6" ht="15">
      <c r="A131" s="90"/>
      <c r="B131" s="91"/>
      <c r="C131" s="91"/>
      <c r="D131" s="91"/>
      <c r="E131" s="92"/>
      <c r="F131" s="90"/>
    </row>
    <row r="132" spans="1:6" ht="15">
      <c r="A132" s="90"/>
      <c r="B132" s="91"/>
      <c r="C132" s="91"/>
      <c r="D132" s="91"/>
      <c r="E132" s="92"/>
      <c r="F132" s="90"/>
    </row>
    <row r="133" spans="1:6" ht="15">
      <c r="A133" s="90"/>
      <c r="B133" s="91"/>
      <c r="C133" s="91"/>
      <c r="D133" s="91"/>
      <c r="E133" s="92"/>
      <c r="F133" s="90"/>
    </row>
    <row r="134" spans="1:6" ht="15">
      <c r="A134" s="90"/>
      <c r="B134" s="91"/>
      <c r="C134" s="91"/>
      <c r="D134" s="91"/>
      <c r="E134" s="92"/>
      <c r="F134" s="90"/>
    </row>
    <row r="135" spans="1:6" ht="15">
      <c r="A135" s="90"/>
      <c r="B135" s="91"/>
      <c r="C135" s="91"/>
      <c r="D135" s="91"/>
      <c r="E135" s="92"/>
      <c r="F135" s="90"/>
    </row>
    <row r="136" spans="1:6" ht="15">
      <c r="A136" s="90"/>
      <c r="B136" s="91"/>
      <c r="C136" s="91"/>
      <c r="D136" s="91"/>
      <c r="E136" s="92"/>
      <c r="F136" s="90"/>
    </row>
    <row r="137" spans="1:6" ht="15">
      <c r="A137" s="90"/>
      <c r="B137" s="91"/>
      <c r="C137" s="91"/>
      <c r="D137" s="91"/>
      <c r="E137" s="92"/>
      <c r="F137" s="90"/>
    </row>
    <row r="138" spans="1:6" ht="15">
      <c r="A138" s="90"/>
      <c r="B138" s="91"/>
      <c r="C138" s="91"/>
      <c r="D138" s="91"/>
      <c r="E138" s="92"/>
      <c r="F138" s="90"/>
    </row>
    <row r="139" spans="1:6" ht="15">
      <c r="A139" s="90"/>
      <c r="B139" s="91"/>
      <c r="C139" s="91"/>
      <c r="D139" s="91"/>
      <c r="E139" s="92"/>
      <c r="F139" s="90"/>
    </row>
    <row r="140" spans="1:6" ht="15">
      <c r="A140" s="90"/>
      <c r="B140" s="91"/>
      <c r="C140" s="91"/>
      <c r="D140" s="91"/>
      <c r="E140" s="92"/>
      <c r="F140" s="90"/>
    </row>
    <row r="141" spans="1:9" ht="195" customHeight="1">
      <c r="A141" s="93" t="s">
        <v>20</v>
      </c>
      <c r="B141" s="93"/>
      <c r="C141" s="93"/>
      <c r="D141" s="93"/>
      <c r="E141" s="93"/>
      <c r="F141" s="90"/>
      <c r="I141" s="94"/>
    </row>
    <row r="142" spans="1:6" ht="14.25" customHeight="1">
      <c r="A142" s="95"/>
      <c r="B142" s="95"/>
      <c r="C142" s="95"/>
      <c r="D142" s="95"/>
      <c r="E142" s="95"/>
      <c r="F142" s="90"/>
    </row>
    <row r="143" spans="1:6" ht="15">
      <c r="A143" s="90" t="s">
        <v>21</v>
      </c>
      <c r="B143" s="91"/>
      <c r="C143" s="91"/>
      <c r="D143" s="91"/>
      <c r="E143" s="92"/>
      <c r="F143" s="90"/>
    </row>
    <row r="144" spans="1:6" ht="15">
      <c r="A144" s="90" t="s">
        <v>22</v>
      </c>
      <c r="B144" s="91"/>
      <c r="C144" s="91"/>
      <c r="D144" s="91"/>
      <c r="E144" s="92"/>
      <c r="F144" s="90"/>
    </row>
    <row r="145" spans="1:6" ht="15">
      <c r="A145" s="90"/>
      <c r="B145" s="91"/>
      <c r="C145" s="91"/>
      <c r="D145" s="91"/>
      <c r="E145" s="92"/>
      <c r="F145" s="90"/>
    </row>
    <row r="146" spans="1:6" ht="15">
      <c r="A146" s="90"/>
      <c r="B146" s="91"/>
      <c r="C146" s="91"/>
      <c r="D146" s="91"/>
      <c r="E146" s="92"/>
      <c r="F146" s="90"/>
    </row>
    <row r="147" spans="1:6" ht="15">
      <c r="A147" s="90"/>
      <c r="B147" s="91"/>
      <c r="C147" s="91"/>
      <c r="D147" s="91"/>
      <c r="E147" s="92"/>
      <c r="F147" s="90"/>
    </row>
    <row r="148" spans="1:6" ht="15">
      <c r="A148" s="90"/>
      <c r="B148" s="91"/>
      <c r="C148" s="91"/>
      <c r="D148" s="91"/>
      <c r="E148" s="92"/>
      <c r="F148" s="90"/>
    </row>
    <row r="149" spans="1:6" ht="15">
      <c r="A149" s="90"/>
      <c r="B149" s="91"/>
      <c r="C149" s="91"/>
      <c r="D149" s="91"/>
      <c r="E149" s="92"/>
      <c r="F149" s="90"/>
    </row>
    <row r="150" spans="1:6" ht="15">
      <c r="A150" s="90"/>
      <c r="B150" s="91"/>
      <c r="C150" s="91"/>
      <c r="D150" s="91"/>
      <c r="E150" s="92"/>
      <c r="F150" s="90"/>
    </row>
    <row r="151" spans="1:6" ht="15">
      <c r="A151" s="90"/>
      <c r="B151" s="91"/>
      <c r="C151" s="91"/>
      <c r="D151" s="91"/>
      <c r="E151" s="92"/>
      <c r="F151" s="90"/>
    </row>
    <row r="152" spans="1:6" ht="15">
      <c r="A152" s="90"/>
      <c r="B152" s="91"/>
      <c r="C152" s="91"/>
      <c r="D152" s="91"/>
      <c r="E152" s="92"/>
      <c r="F152" s="90"/>
    </row>
    <row r="153" spans="1:6" ht="15">
      <c r="A153" s="90"/>
      <c r="B153" s="91"/>
      <c r="C153" s="91"/>
      <c r="D153" s="91"/>
      <c r="E153" s="92"/>
      <c r="F153" s="90"/>
    </row>
    <row r="154" spans="1:6" ht="15">
      <c r="A154" s="90"/>
      <c r="B154" s="91"/>
      <c r="C154" s="91"/>
      <c r="D154" s="91"/>
      <c r="E154" s="92"/>
      <c r="F154" s="90"/>
    </row>
    <row r="155" spans="1:6" ht="15">
      <c r="A155" s="90"/>
      <c r="B155" s="91"/>
      <c r="C155" s="91"/>
      <c r="D155" s="91"/>
      <c r="E155" s="92"/>
      <c r="F155" s="90"/>
    </row>
    <row r="156" spans="1:6" ht="15">
      <c r="A156" s="90"/>
      <c r="B156" s="91"/>
      <c r="C156" s="91"/>
      <c r="D156" s="91"/>
      <c r="E156" s="92"/>
      <c r="F156" s="90"/>
    </row>
    <row r="157" spans="1:6" ht="15">
      <c r="A157" s="90"/>
      <c r="B157" s="91"/>
      <c r="C157" s="91"/>
      <c r="D157" s="91"/>
      <c r="E157" s="92"/>
      <c r="F157" s="90"/>
    </row>
    <row r="158" spans="1:6" ht="15">
      <c r="A158" s="90"/>
      <c r="B158" s="91"/>
      <c r="C158" s="91"/>
      <c r="D158" s="91"/>
      <c r="E158" s="92"/>
      <c r="F158" s="90"/>
    </row>
    <row r="159" spans="1:6" ht="15">
      <c r="A159" s="90"/>
      <c r="B159" s="91"/>
      <c r="C159" s="91"/>
      <c r="D159" s="91"/>
      <c r="E159" s="92"/>
      <c r="F159" s="90"/>
    </row>
    <row r="160" spans="1:6" ht="15">
      <c r="A160" s="90"/>
      <c r="B160" s="91"/>
      <c r="C160" s="91"/>
      <c r="D160" s="91"/>
      <c r="E160" s="92"/>
      <c r="F160" s="90"/>
    </row>
    <row r="161" spans="1:6" ht="15">
      <c r="A161" s="90"/>
      <c r="B161" s="91"/>
      <c r="C161" s="91"/>
      <c r="D161" s="91"/>
      <c r="E161" s="92"/>
      <c r="F161" s="90"/>
    </row>
    <row r="162" spans="1:6" ht="15">
      <c r="A162" s="90"/>
      <c r="B162" s="91"/>
      <c r="C162" s="91"/>
      <c r="D162" s="91"/>
      <c r="E162" s="92"/>
      <c r="F162" s="90"/>
    </row>
    <row r="163" spans="1:6" ht="15">
      <c r="A163" s="90"/>
      <c r="B163" s="91"/>
      <c r="C163" s="91"/>
      <c r="D163" s="91"/>
      <c r="E163" s="92"/>
      <c r="F163" s="90"/>
    </row>
    <row r="164" spans="1:6" ht="15">
      <c r="A164" s="90"/>
      <c r="B164" s="91"/>
      <c r="C164" s="91"/>
      <c r="D164" s="91"/>
      <c r="E164" s="92"/>
      <c r="F164" s="90"/>
    </row>
    <row r="165" spans="1:6" ht="15">
      <c r="A165" s="90"/>
      <c r="B165" s="91"/>
      <c r="C165" s="91"/>
      <c r="D165" s="91"/>
      <c r="E165" s="92"/>
      <c r="F165" s="90"/>
    </row>
    <row r="166" spans="1:6" ht="15">
      <c r="A166" s="90"/>
      <c r="B166" s="91"/>
      <c r="C166" s="91"/>
      <c r="D166" s="91"/>
      <c r="E166" s="92"/>
      <c r="F166" s="90"/>
    </row>
    <row r="167" spans="1:6" ht="15">
      <c r="A167" s="90"/>
      <c r="B167" s="91"/>
      <c r="C167" s="91"/>
      <c r="D167" s="91"/>
      <c r="E167" s="92"/>
      <c r="F167" s="90"/>
    </row>
    <row r="168" spans="1:6" ht="15">
      <c r="A168" s="90"/>
      <c r="B168" s="91"/>
      <c r="C168" s="91"/>
      <c r="D168" s="91"/>
      <c r="E168" s="92"/>
      <c r="F168" s="90"/>
    </row>
    <row r="169" spans="1:6" ht="15">
      <c r="A169" s="90"/>
      <c r="B169" s="91"/>
      <c r="C169" s="91"/>
      <c r="D169" s="91"/>
      <c r="E169" s="92"/>
      <c r="F169" s="90"/>
    </row>
    <row r="170" spans="1:6" ht="15">
      <c r="A170" s="90"/>
      <c r="B170" s="91"/>
      <c r="C170" s="91"/>
      <c r="D170" s="91"/>
      <c r="E170" s="92"/>
      <c r="F170" s="90"/>
    </row>
    <row r="171" spans="1:6" ht="15">
      <c r="A171" s="90"/>
      <c r="B171" s="91"/>
      <c r="C171" s="91"/>
      <c r="D171" s="91"/>
      <c r="E171" s="92"/>
      <c r="F171" s="90"/>
    </row>
    <row r="172" spans="1:6" ht="15">
      <c r="A172" s="90"/>
      <c r="B172" s="91"/>
      <c r="C172" s="91"/>
      <c r="D172" s="91"/>
      <c r="E172" s="92"/>
      <c r="F172" s="90"/>
    </row>
    <row r="173" spans="1:6" ht="15">
      <c r="A173" s="90"/>
      <c r="B173" s="91"/>
      <c r="C173" s="91"/>
      <c r="D173" s="91"/>
      <c r="E173" s="92"/>
      <c r="F173" s="90"/>
    </row>
    <row r="174" spans="1:6" ht="15">
      <c r="A174" s="90"/>
      <c r="B174" s="91"/>
      <c r="C174" s="91"/>
      <c r="D174" s="91"/>
      <c r="E174" s="92"/>
      <c r="F174" s="90"/>
    </row>
    <row r="175" spans="1:6" ht="15">
      <c r="A175" s="90"/>
      <c r="B175" s="91"/>
      <c r="C175" s="91"/>
      <c r="D175" s="91"/>
      <c r="E175" s="92"/>
      <c r="F175" s="90"/>
    </row>
    <row r="176" spans="1:6" ht="15">
      <c r="A176" s="90"/>
      <c r="B176" s="91"/>
      <c r="C176" s="91"/>
      <c r="D176" s="91"/>
      <c r="E176" s="92"/>
      <c r="F176" s="90"/>
    </row>
    <row r="177" spans="1:6" ht="15">
      <c r="A177" s="90"/>
      <c r="B177" s="91"/>
      <c r="C177" s="91"/>
      <c r="D177" s="91"/>
      <c r="E177" s="92"/>
      <c r="F177" s="90"/>
    </row>
    <row r="178" spans="1:6" ht="15">
      <c r="A178" s="90"/>
      <c r="B178" s="91"/>
      <c r="C178" s="91"/>
      <c r="D178" s="91"/>
      <c r="E178" s="92"/>
      <c r="F178" s="90"/>
    </row>
    <row r="179" spans="1:6" ht="15">
      <c r="A179" s="90"/>
      <c r="B179" s="91"/>
      <c r="C179" s="91"/>
      <c r="D179" s="91"/>
      <c r="E179" s="92"/>
      <c r="F179" s="90"/>
    </row>
    <row r="180" spans="1:6" ht="15">
      <c r="A180" s="90"/>
      <c r="B180" s="91"/>
      <c r="C180" s="91"/>
      <c r="D180" s="91"/>
      <c r="E180" s="92"/>
      <c r="F180" s="90"/>
    </row>
    <row r="181" spans="1:6" ht="15">
      <c r="A181" s="90"/>
      <c r="B181" s="91"/>
      <c r="C181" s="91"/>
      <c r="D181" s="91"/>
      <c r="E181" s="92"/>
      <c r="F181" s="90"/>
    </row>
    <row r="182" spans="1:6" ht="15">
      <c r="A182" s="90"/>
      <c r="B182" s="91"/>
      <c r="C182" s="91"/>
      <c r="D182" s="91"/>
      <c r="E182" s="92"/>
      <c r="F182" s="90"/>
    </row>
    <row r="183" spans="1:6" ht="15">
      <c r="A183" s="90"/>
      <c r="B183" s="91"/>
      <c r="C183" s="91"/>
      <c r="D183" s="91"/>
      <c r="E183" s="92"/>
      <c r="F183" s="90"/>
    </row>
    <row r="184" spans="1:6" ht="15">
      <c r="A184" s="90"/>
      <c r="B184" s="91"/>
      <c r="C184" s="91"/>
      <c r="D184" s="91"/>
      <c r="E184" s="92"/>
      <c r="F184" s="90"/>
    </row>
    <row r="185" spans="1:6" ht="15">
      <c r="A185" s="90"/>
      <c r="B185" s="91"/>
      <c r="C185" s="91"/>
      <c r="D185" s="91"/>
      <c r="E185" s="92"/>
      <c r="F185" s="90"/>
    </row>
    <row r="186" spans="1:6" ht="15">
      <c r="A186" s="90"/>
      <c r="B186" s="91"/>
      <c r="C186" s="91"/>
      <c r="D186" s="91"/>
      <c r="E186" s="92"/>
      <c r="F186" s="90"/>
    </row>
    <row r="187" spans="1:6" ht="15">
      <c r="A187" s="90"/>
      <c r="B187" s="91"/>
      <c r="C187" s="91"/>
      <c r="D187" s="91"/>
      <c r="E187" s="92"/>
      <c r="F187" s="90"/>
    </row>
    <row r="188" spans="1:6" ht="15">
      <c r="A188" s="90"/>
      <c r="B188" s="91"/>
      <c r="C188" s="91"/>
      <c r="D188" s="91"/>
      <c r="E188" s="92"/>
      <c r="F188" s="90"/>
    </row>
    <row r="189" spans="1:6" ht="15">
      <c r="A189" s="90"/>
      <c r="B189" s="91"/>
      <c r="C189" s="91"/>
      <c r="D189" s="91"/>
      <c r="E189" s="92"/>
      <c r="F189" s="90"/>
    </row>
    <row r="190" spans="1:6" ht="15">
      <c r="A190" s="90"/>
      <c r="B190" s="91"/>
      <c r="C190" s="91"/>
      <c r="D190" s="91"/>
      <c r="E190" s="92"/>
      <c r="F190" s="90"/>
    </row>
    <row r="191" spans="1:6" ht="15">
      <c r="A191" s="90"/>
      <c r="B191" s="91"/>
      <c r="C191" s="91"/>
      <c r="D191" s="91"/>
      <c r="E191" s="92"/>
      <c r="F191" s="90"/>
    </row>
    <row r="192" spans="1:6" ht="15">
      <c r="A192" s="90"/>
      <c r="B192" s="91"/>
      <c r="C192" s="91"/>
      <c r="D192" s="91"/>
      <c r="E192" s="92"/>
      <c r="F192" s="90"/>
    </row>
    <row r="193" spans="1:6" ht="15">
      <c r="A193" s="90"/>
      <c r="B193" s="91"/>
      <c r="C193" s="91"/>
      <c r="D193" s="91"/>
      <c r="E193" s="92"/>
      <c r="F193" s="90"/>
    </row>
    <row r="194" spans="1:6" ht="15">
      <c r="A194" s="90"/>
      <c r="B194" s="91"/>
      <c r="C194" s="91"/>
      <c r="D194" s="91"/>
      <c r="E194" s="92"/>
      <c r="F194" s="90"/>
    </row>
    <row r="195" spans="1:6" ht="15">
      <c r="A195" s="90"/>
      <c r="B195" s="91"/>
      <c r="C195" s="91"/>
      <c r="D195" s="91"/>
      <c r="E195" s="92"/>
      <c r="F195" s="90"/>
    </row>
    <row r="196" spans="1:6" ht="15">
      <c r="A196" s="90"/>
      <c r="B196" s="91"/>
      <c r="C196" s="91"/>
      <c r="D196" s="91"/>
      <c r="E196" s="92"/>
      <c r="F196" s="90"/>
    </row>
    <row r="197" spans="1:6" ht="15">
      <c r="A197" s="90"/>
      <c r="B197" s="91"/>
      <c r="C197" s="91"/>
      <c r="D197" s="91"/>
      <c r="E197" s="92"/>
      <c r="F197" s="90"/>
    </row>
    <row r="198" spans="1:6" ht="15">
      <c r="A198" s="90"/>
      <c r="B198" s="91"/>
      <c r="C198" s="91"/>
      <c r="D198" s="91"/>
      <c r="E198" s="92"/>
      <c r="F198" s="90"/>
    </row>
    <row r="199" spans="1:6" ht="15">
      <c r="A199" s="90"/>
      <c r="B199" s="91"/>
      <c r="C199" s="91"/>
      <c r="D199" s="91"/>
      <c r="E199" s="92"/>
      <c r="F199" s="90"/>
    </row>
    <row r="200" spans="1:6" ht="15">
      <c r="A200" s="90"/>
      <c r="B200" s="91"/>
      <c r="C200" s="91"/>
      <c r="D200" s="91"/>
      <c r="E200" s="92"/>
      <c r="F200" s="90"/>
    </row>
    <row r="201" spans="1:6" ht="15">
      <c r="A201" s="90"/>
      <c r="B201" s="91"/>
      <c r="C201" s="91"/>
      <c r="D201" s="91"/>
      <c r="E201" s="92"/>
      <c r="F201" s="90"/>
    </row>
    <row r="202" spans="1:6" ht="15">
      <c r="A202" s="90"/>
      <c r="B202" s="91"/>
      <c r="C202" s="91"/>
      <c r="D202" s="91"/>
      <c r="E202" s="92"/>
      <c r="F202" s="90"/>
    </row>
    <row r="203" spans="1:6" ht="15">
      <c r="A203" s="90"/>
      <c r="B203" s="91"/>
      <c r="C203" s="91"/>
      <c r="D203" s="91"/>
      <c r="E203" s="92"/>
      <c r="F203" s="90"/>
    </row>
    <row r="204" spans="1:6" ht="15">
      <c r="A204" s="90"/>
      <c r="B204" s="91"/>
      <c r="C204" s="91"/>
      <c r="D204" s="91"/>
      <c r="E204" s="92"/>
      <c r="F204" s="90"/>
    </row>
    <row r="205" spans="1:6" ht="15">
      <c r="A205" s="90"/>
      <c r="B205" s="91"/>
      <c r="C205" s="91"/>
      <c r="D205" s="91"/>
      <c r="E205" s="92"/>
      <c r="F205" s="90"/>
    </row>
    <row r="206" spans="1:6" ht="15">
      <c r="A206" s="90"/>
      <c r="B206" s="91"/>
      <c r="C206" s="91"/>
      <c r="D206" s="91"/>
      <c r="E206" s="92"/>
      <c r="F206" s="90"/>
    </row>
    <row r="207" spans="1:6" ht="15">
      <c r="A207" s="90"/>
      <c r="B207" s="91"/>
      <c r="C207" s="91"/>
      <c r="D207" s="91"/>
      <c r="E207" s="92"/>
      <c r="F207" s="90"/>
    </row>
    <row r="208" spans="1:6" ht="15">
      <c r="A208" s="90"/>
      <c r="B208" s="91"/>
      <c r="C208" s="91"/>
      <c r="D208" s="91"/>
      <c r="E208" s="92"/>
      <c r="F208" s="90"/>
    </row>
    <row r="209" spans="1:6" ht="15">
      <c r="A209" s="90"/>
      <c r="B209" s="91"/>
      <c r="C209" s="91"/>
      <c r="D209" s="91"/>
      <c r="E209" s="92"/>
      <c r="F209" s="90"/>
    </row>
    <row r="210" spans="1:6" ht="15">
      <c r="A210" s="90"/>
      <c r="B210" s="91"/>
      <c r="C210" s="91"/>
      <c r="D210" s="91"/>
      <c r="E210" s="92"/>
      <c r="F210" s="90"/>
    </row>
    <row r="211" spans="1:6" ht="15">
      <c r="A211" s="90"/>
      <c r="B211" s="91"/>
      <c r="C211" s="91"/>
      <c r="D211" s="91"/>
      <c r="E211" s="92"/>
      <c r="F211" s="90"/>
    </row>
    <row r="212" spans="1:6" ht="15">
      <c r="A212" s="90"/>
      <c r="B212" s="91"/>
      <c r="C212" s="91"/>
      <c r="D212" s="91"/>
      <c r="E212" s="92"/>
      <c r="F212" s="90"/>
    </row>
    <row r="213" spans="1:6" ht="15">
      <c r="A213" s="90"/>
      <c r="B213" s="91"/>
      <c r="C213" s="91"/>
      <c r="D213" s="91"/>
      <c r="E213" s="92"/>
      <c r="F213" s="90"/>
    </row>
    <row r="214" spans="1:6" ht="15">
      <c r="A214" s="90"/>
      <c r="B214" s="91"/>
      <c r="C214" s="91"/>
      <c r="D214" s="91"/>
      <c r="E214" s="92"/>
      <c r="F214" s="90"/>
    </row>
    <row r="215" spans="1:6" ht="15">
      <c r="A215" s="90"/>
      <c r="B215" s="91"/>
      <c r="C215" s="91"/>
      <c r="D215" s="91"/>
      <c r="E215" s="92"/>
      <c r="F215" s="90"/>
    </row>
    <row r="216" spans="1:6" ht="15">
      <c r="A216" s="90"/>
      <c r="B216" s="91"/>
      <c r="C216" s="91"/>
      <c r="D216" s="91"/>
      <c r="E216" s="92"/>
      <c r="F216" s="90"/>
    </row>
    <row r="217" spans="1:6" ht="15">
      <c r="A217" s="90"/>
      <c r="B217" s="91"/>
      <c r="C217" s="91"/>
      <c r="D217" s="91"/>
      <c r="E217" s="92"/>
      <c r="F217" s="90"/>
    </row>
    <row r="218" spans="1:6" ht="15">
      <c r="A218" s="90"/>
      <c r="B218" s="91"/>
      <c r="C218" s="91"/>
      <c r="D218" s="91"/>
      <c r="E218" s="92"/>
      <c r="F218" s="90"/>
    </row>
    <row r="219" spans="1:6" ht="15">
      <c r="A219" s="90"/>
      <c r="B219" s="91"/>
      <c r="C219" s="91"/>
      <c r="D219" s="91"/>
      <c r="E219" s="92"/>
      <c r="F219" s="90"/>
    </row>
    <row r="220" spans="1:6" ht="15">
      <c r="A220" s="90"/>
      <c r="B220" s="91"/>
      <c r="C220" s="91"/>
      <c r="D220" s="91"/>
      <c r="E220" s="92"/>
      <c r="F220" s="90"/>
    </row>
    <row r="221" spans="1:6" ht="15">
      <c r="A221" s="90"/>
      <c r="B221" s="91"/>
      <c r="C221" s="91"/>
      <c r="D221" s="91"/>
      <c r="E221" s="92"/>
      <c r="F221" s="90"/>
    </row>
    <row r="222" spans="1:6" ht="15">
      <c r="A222" s="90"/>
      <c r="B222" s="91"/>
      <c r="C222" s="91"/>
      <c r="D222" s="91"/>
      <c r="E222" s="92"/>
      <c r="F222" s="90"/>
    </row>
    <row r="223" spans="1:6" ht="15">
      <c r="A223" s="90"/>
      <c r="B223" s="91"/>
      <c r="C223" s="91"/>
      <c r="D223" s="91"/>
      <c r="E223" s="92"/>
      <c r="F223" s="90"/>
    </row>
    <row r="224" spans="1:6" ht="15">
      <c r="A224" s="90"/>
      <c r="B224" s="91"/>
      <c r="C224" s="91"/>
      <c r="D224" s="91"/>
      <c r="E224" s="92"/>
      <c r="F224" s="90"/>
    </row>
    <row r="225" spans="1:6" ht="15">
      <c r="A225" s="90"/>
      <c r="B225" s="91"/>
      <c r="C225" s="91"/>
      <c r="D225" s="91"/>
      <c r="E225" s="92"/>
      <c r="F225" s="90"/>
    </row>
    <row r="226" spans="1:6" ht="15">
      <c r="A226" s="90"/>
      <c r="B226" s="91"/>
      <c r="C226" s="91"/>
      <c r="D226" s="91"/>
      <c r="E226" s="92"/>
      <c r="F226" s="90"/>
    </row>
    <row r="227" spans="1:6" ht="15">
      <c r="A227" s="90"/>
      <c r="B227" s="91"/>
      <c r="C227" s="91"/>
      <c r="D227" s="91"/>
      <c r="E227" s="92"/>
      <c r="F227" s="90"/>
    </row>
    <row r="228" spans="1:6" ht="15">
      <c r="A228" s="90"/>
      <c r="B228" s="91"/>
      <c r="C228" s="91"/>
      <c r="D228" s="91"/>
      <c r="E228" s="92"/>
      <c r="F228" s="90"/>
    </row>
    <row r="229" spans="1:6" ht="15">
      <c r="A229" s="90"/>
      <c r="B229" s="91"/>
      <c r="C229" s="91"/>
      <c r="D229" s="91"/>
      <c r="E229" s="92"/>
      <c r="F229" s="90"/>
    </row>
    <row r="230" spans="1:6" ht="15">
      <c r="A230" s="90"/>
      <c r="B230" s="91"/>
      <c r="C230" s="91"/>
      <c r="D230" s="91"/>
      <c r="E230" s="92"/>
      <c r="F230" s="90"/>
    </row>
    <row r="231" spans="1:6" ht="15">
      <c r="A231" s="90"/>
      <c r="B231" s="91"/>
      <c r="C231" s="91"/>
      <c r="D231" s="91"/>
      <c r="E231" s="92"/>
      <c r="F231" s="90"/>
    </row>
    <row r="232" spans="1:6" ht="15">
      <c r="A232" s="90"/>
      <c r="B232" s="91"/>
      <c r="C232" s="91"/>
      <c r="D232" s="91"/>
      <c r="E232" s="92"/>
      <c r="F232" s="90"/>
    </row>
    <row r="233" spans="1:6" ht="15">
      <c r="A233" s="90"/>
      <c r="B233" s="91"/>
      <c r="C233" s="91"/>
      <c r="D233" s="91"/>
      <c r="E233" s="92"/>
      <c r="F233" s="90"/>
    </row>
    <row r="234" spans="1:6" ht="15">
      <c r="A234" s="90"/>
      <c r="B234" s="91"/>
      <c r="C234" s="91"/>
      <c r="D234" s="91"/>
      <c r="E234" s="92"/>
      <c r="F234" s="90"/>
    </row>
    <row r="235" spans="1:6" ht="15">
      <c r="A235" s="90"/>
      <c r="B235" s="91"/>
      <c r="C235" s="91"/>
      <c r="D235" s="91"/>
      <c r="E235" s="92"/>
      <c r="F235" s="90"/>
    </row>
    <row r="236" spans="1:6" ht="15">
      <c r="A236" s="90"/>
      <c r="B236" s="91"/>
      <c r="C236" s="91"/>
      <c r="D236" s="91"/>
      <c r="E236" s="92"/>
      <c r="F236" s="90"/>
    </row>
    <row r="237" spans="1:6" ht="15">
      <c r="A237" s="90"/>
      <c r="B237" s="91"/>
      <c r="C237" s="91"/>
      <c r="D237" s="91"/>
      <c r="E237" s="92"/>
      <c r="F237" s="90"/>
    </row>
    <row r="238" spans="1:6" ht="15">
      <c r="A238" s="90"/>
      <c r="B238" s="91"/>
      <c r="C238" s="91"/>
      <c r="D238" s="91"/>
      <c r="E238" s="92"/>
      <c r="F238" s="90"/>
    </row>
    <row r="239" spans="1:6" ht="15">
      <c r="A239" s="90"/>
      <c r="B239" s="91"/>
      <c r="C239" s="91"/>
      <c r="D239" s="91"/>
      <c r="E239" s="92"/>
      <c r="F239" s="90"/>
    </row>
    <row r="240" spans="1:6" ht="15">
      <c r="A240" s="90"/>
      <c r="B240" s="91"/>
      <c r="C240" s="91"/>
      <c r="D240" s="91"/>
      <c r="E240" s="92"/>
      <c r="F240" s="90"/>
    </row>
    <row r="241" spans="1:6" ht="15">
      <c r="A241" s="90"/>
      <c r="B241" s="91"/>
      <c r="C241" s="91"/>
      <c r="D241" s="91"/>
      <c r="E241" s="92"/>
      <c r="F241" s="90"/>
    </row>
    <row r="242" spans="1:6" ht="15">
      <c r="A242" s="90"/>
      <c r="B242" s="91"/>
      <c r="C242" s="91"/>
      <c r="D242" s="91"/>
      <c r="E242" s="92"/>
      <c r="F242" s="90"/>
    </row>
    <row r="243" spans="1:6" ht="15">
      <c r="A243" s="90"/>
      <c r="B243" s="91"/>
      <c r="C243" s="91"/>
      <c r="D243" s="91"/>
      <c r="E243" s="92"/>
      <c r="F243" s="90"/>
    </row>
    <row r="244" spans="1:6" ht="15">
      <c r="A244" s="90"/>
      <c r="B244" s="91"/>
      <c r="C244" s="91"/>
      <c r="D244" s="91"/>
      <c r="E244" s="92"/>
      <c r="F244" s="90"/>
    </row>
    <row r="245" spans="1:6" ht="15">
      <c r="A245" s="90"/>
      <c r="B245" s="91"/>
      <c r="C245" s="91"/>
      <c r="D245" s="91"/>
      <c r="E245" s="92"/>
      <c r="F245" s="90"/>
    </row>
    <row r="246" spans="1:6" ht="15">
      <c r="A246" s="90"/>
      <c r="B246" s="91"/>
      <c r="C246" s="91"/>
      <c r="D246" s="91"/>
      <c r="E246" s="92"/>
      <c r="F246" s="90"/>
    </row>
    <row r="247" spans="1:6" ht="15">
      <c r="A247" s="90"/>
      <c r="B247" s="91"/>
      <c r="C247" s="91"/>
      <c r="D247" s="91"/>
      <c r="E247" s="92"/>
      <c r="F247" s="90"/>
    </row>
    <row r="248" spans="1:6" ht="15">
      <c r="A248" s="90"/>
      <c r="B248" s="91"/>
      <c r="C248" s="91"/>
      <c r="D248" s="91"/>
      <c r="E248" s="92"/>
      <c r="F248" s="90"/>
    </row>
    <row r="249" spans="1:6" ht="15">
      <c r="A249" s="90"/>
      <c r="B249" s="91"/>
      <c r="C249" s="91"/>
      <c r="D249" s="91"/>
      <c r="E249" s="92"/>
      <c r="F249" s="90"/>
    </row>
    <row r="250" spans="1:6" ht="15">
      <c r="A250" s="90"/>
      <c r="B250" s="91"/>
      <c r="C250" s="91"/>
      <c r="D250" s="91"/>
      <c r="E250" s="92"/>
      <c r="F250" s="90"/>
    </row>
    <row r="251" spans="1:6" ht="15">
      <c r="A251" s="90"/>
      <c r="B251" s="91"/>
      <c r="C251" s="91"/>
      <c r="D251" s="91"/>
      <c r="E251" s="92"/>
      <c r="F251" s="90"/>
    </row>
    <row r="252" spans="1:6" ht="15">
      <c r="A252" s="90"/>
      <c r="B252" s="91"/>
      <c r="C252" s="91"/>
      <c r="D252" s="91"/>
      <c r="E252" s="92"/>
      <c r="F252" s="90"/>
    </row>
    <row r="253" spans="1:6" ht="15">
      <c r="A253" s="90"/>
      <c r="B253" s="91"/>
      <c r="C253" s="91"/>
      <c r="D253" s="91"/>
      <c r="E253" s="92"/>
      <c r="F253" s="90"/>
    </row>
    <row r="254" spans="1:6" ht="15">
      <c r="A254" s="90"/>
      <c r="B254" s="91"/>
      <c r="C254" s="91"/>
      <c r="D254" s="91"/>
      <c r="E254" s="92"/>
      <c r="F254" s="90"/>
    </row>
    <row r="255" spans="1:6" ht="15">
      <c r="A255" s="90"/>
      <c r="B255" s="91"/>
      <c r="C255" s="91"/>
      <c r="D255" s="91"/>
      <c r="E255" s="92"/>
      <c r="F255" s="90"/>
    </row>
    <row r="256" spans="1:6" ht="15">
      <c r="A256" s="90"/>
      <c r="B256" s="91"/>
      <c r="C256" s="91"/>
      <c r="D256" s="91"/>
      <c r="E256" s="92"/>
      <c r="F256" s="90"/>
    </row>
    <row r="257" spans="1:6" ht="15">
      <c r="A257" s="90"/>
      <c r="B257" s="91"/>
      <c r="C257" s="91"/>
      <c r="D257" s="91"/>
      <c r="E257" s="92"/>
      <c r="F257" s="90"/>
    </row>
    <row r="258" spans="1:6" ht="15">
      <c r="A258" s="90"/>
      <c r="B258" s="91"/>
      <c r="C258" s="91"/>
      <c r="D258" s="91"/>
      <c r="E258" s="92"/>
      <c r="F258" s="90"/>
    </row>
    <row r="259" spans="1:6" ht="15">
      <c r="A259" s="90"/>
      <c r="B259" s="91"/>
      <c r="C259" s="91"/>
      <c r="D259" s="91"/>
      <c r="E259" s="92"/>
      <c r="F259" s="90"/>
    </row>
    <row r="260" spans="1:6" ht="15">
      <c r="A260" s="90"/>
      <c r="B260" s="91"/>
      <c r="C260" s="91"/>
      <c r="D260" s="91"/>
      <c r="E260" s="92"/>
      <c r="F260" s="90"/>
    </row>
    <row r="261" spans="1:6" ht="15">
      <c r="A261" s="90"/>
      <c r="B261" s="91"/>
      <c r="C261" s="91"/>
      <c r="D261" s="91"/>
      <c r="E261" s="92"/>
      <c r="F261" s="90"/>
    </row>
    <row r="262" spans="1:6" ht="15">
      <c r="A262" s="90"/>
      <c r="B262" s="91"/>
      <c r="C262" s="91"/>
      <c r="D262" s="91"/>
      <c r="E262" s="92"/>
      <c r="F262" s="90"/>
    </row>
    <row r="263" spans="1:6" ht="15">
      <c r="A263" s="90"/>
      <c r="B263" s="91"/>
      <c r="C263" s="91"/>
      <c r="D263" s="91"/>
      <c r="E263" s="92"/>
      <c r="F263" s="90"/>
    </row>
    <row r="264" spans="1:6" ht="15">
      <c r="A264" s="90"/>
      <c r="B264" s="91"/>
      <c r="C264" s="91"/>
      <c r="D264" s="91"/>
      <c r="E264" s="92"/>
      <c r="F264" s="90"/>
    </row>
  </sheetData>
  <sheetProtection/>
  <mergeCells count="3">
    <mergeCell ref="A2:E2"/>
    <mergeCell ref="A1:E1"/>
    <mergeCell ref="A141:E141"/>
  </mergeCells>
  <printOptions horizontalCentered="1"/>
  <pageMargins left="0.15748031496062992" right="0.15748031496062992" top="0.5905511811023623" bottom="0.4330708661417323" header="0.15748031496062992" footer="0.35433070866141736"/>
  <pageSetup horizontalDpi="300" verticalDpi="300" orientation="portrait" r:id="rId2"/>
  <rowBreaks count="3" manualBreakCount="3">
    <brk id="37" max="4" man="1"/>
    <brk id="75" max="4" man="1"/>
    <brk id="11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Gordoa</dc:creator>
  <cp:keywords/>
  <dc:description/>
  <cp:lastModifiedBy>Antonio Gordoa</cp:lastModifiedBy>
  <dcterms:created xsi:type="dcterms:W3CDTF">2010-08-30T16:43:20Z</dcterms:created>
  <dcterms:modified xsi:type="dcterms:W3CDTF">2010-08-30T16:44:26Z</dcterms:modified>
  <cp:category/>
  <cp:version/>
  <cp:contentType/>
  <cp:contentStatus/>
</cp:coreProperties>
</file>