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FRACCIONES" sheetId="1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M107" i="1" l="1"/>
  <c r="L107" i="1"/>
  <c r="N107" i="1" s="1"/>
  <c r="M106" i="1"/>
  <c r="L106" i="1"/>
  <c r="N106" i="1" s="1"/>
  <c r="M105" i="1"/>
  <c r="L105" i="1"/>
  <c r="N105" i="1" s="1"/>
  <c r="M104" i="1"/>
  <c r="L104" i="1"/>
  <c r="M103" i="1"/>
  <c r="L103" i="1"/>
  <c r="N103" i="1" s="1"/>
  <c r="M102" i="1"/>
  <c r="L102" i="1"/>
  <c r="M101" i="1"/>
  <c r="L101" i="1"/>
  <c r="M96" i="1"/>
  <c r="L96" i="1"/>
  <c r="N96" i="1" s="1"/>
  <c r="N94" i="1"/>
  <c r="N93" i="1"/>
  <c r="N92" i="1"/>
  <c r="N91" i="1"/>
  <c r="N90" i="1"/>
  <c r="N89" i="1"/>
  <c r="N88" i="1"/>
  <c r="M82" i="1"/>
  <c r="L82" i="1"/>
  <c r="N80" i="1"/>
  <c r="N79" i="1"/>
  <c r="N78" i="1"/>
  <c r="N77" i="1"/>
  <c r="N76" i="1"/>
  <c r="N75" i="1"/>
  <c r="N74" i="1"/>
  <c r="H96" i="1"/>
  <c r="G96" i="1"/>
  <c r="I96" i="1" s="1"/>
  <c r="H95" i="1"/>
  <c r="G95" i="1"/>
  <c r="H94" i="1"/>
  <c r="G94" i="1"/>
  <c r="I94" i="1" s="1"/>
  <c r="H93" i="1"/>
  <c r="H97" i="1" s="1"/>
  <c r="G93" i="1"/>
  <c r="H88" i="1"/>
  <c r="G88" i="1"/>
  <c r="I88" i="1" s="1"/>
  <c r="I87" i="1"/>
  <c r="I86" i="1"/>
  <c r="I85" i="1"/>
  <c r="I84" i="1"/>
  <c r="H78" i="1"/>
  <c r="G78" i="1"/>
  <c r="I77" i="1"/>
  <c r="I76" i="1"/>
  <c r="I75" i="1"/>
  <c r="I74" i="1"/>
  <c r="C99" i="1"/>
  <c r="B99" i="1"/>
  <c r="D99" i="1" s="1"/>
  <c r="C98" i="1"/>
  <c r="B98" i="1"/>
  <c r="C97" i="1"/>
  <c r="B97" i="1"/>
  <c r="C96" i="1"/>
  <c r="B96" i="1"/>
  <c r="C95" i="1"/>
  <c r="B95" i="1"/>
  <c r="D95" i="1" s="1"/>
  <c r="C90" i="1"/>
  <c r="B90" i="1"/>
  <c r="D89" i="1"/>
  <c r="D88" i="1"/>
  <c r="D87" i="1"/>
  <c r="D86" i="1"/>
  <c r="D85" i="1"/>
  <c r="C79" i="1"/>
  <c r="B79" i="1"/>
  <c r="D78" i="1"/>
  <c r="D77" i="1"/>
  <c r="D76" i="1"/>
  <c r="D75" i="1"/>
  <c r="D74" i="1"/>
  <c r="R66" i="1"/>
  <c r="Q66" i="1"/>
  <c r="S66" i="1" s="1"/>
  <c r="R65" i="1"/>
  <c r="Q65" i="1"/>
  <c r="S65" i="1" s="1"/>
  <c r="R64" i="1"/>
  <c r="Q64" i="1"/>
  <c r="S64" i="1" s="1"/>
  <c r="R63" i="1"/>
  <c r="Q63" i="1"/>
  <c r="S63" i="1" s="1"/>
  <c r="R62" i="1"/>
  <c r="Q62" i="1"/>
  <c r="R61" i="1"/>
  <c r="Q61" i="1"/>
  <c r="R57" i="1"/>
  <c r="Q57" i="1"/>
  <c r="S57" i="1" s="1"/>
  <c r="S56" i="1"/>
  <c r="S55" i="1"/>
  <c r="S54" i="1"/>
  <c r="S53" i="1"/>
  <c r="S52" i="1"/>
  <c r="S51" i="1"/>
  <c r="R46" i="1"/>
  <c r="Q46" i="1"/>
  <c r="S46" i="1" s="1"/>
  <c r="S45" i="1"/>
  <c r="S44" i="1"/>
  <c r="S43" i="1"/>
  <c r="S42" i="1"/>
  <c r="S41" i="1"/>
  <c r="S40" i="1"/>
  <c r="M61" i="1"/>
  <c r="L61" i="1"/>
  <c r="M60" i="1"/>
  <c r="L60" i="1"/>
  <c r="M59" i="1"/>
  <c r="N59" i="1" s="1"/>
  <c r="L59" i="1"/>
  <c r="M58" i="1"/>
  <c r="L58" i="1"/>
  <c r="M54" i="1"/>
  <c r="L54" i="1"/>
  <c r="N53" i="1"/>
  <c r="N52" i="1"/>
  <c r="N51" i="1"/>
  <c r="N50" i="1"/>
  <c r="M44" i="1"/>
  <c r="L44" i="1"/>
  <c r="N44" i="1" s="1"/>
  <c r="N43" i="1"/>
  <c r="N42" i="1"/>
  <c r="N41" i="1"/>
  <c r="N40" i="1"/>
  <c r="H64" i="1"/>
  <c r="I64" i="1" s="1"/>
  <c r="G64" i="1"/>
  <c r="H63" i="1"/>
  <c r="G63" i="1"/>
  <c r="H62" i="1"/>
  <c r="G62" i="1"/>
  <c r="H61" i="1"/>
  <c r="G61" i="1"/>
  <c r="G65" i="1" s="1"/>
  <c r="H60" i="1"/>
  <c r="G60" i="1"/>
  <c r="H55" i="1"/>
  <c r="G55" i="1"/>
  <c r="I55" i="1" s="1"/>
  <c r="I54" i="1"/>
  <c r="I53" i="1"/>
  <c r="I52" i="1"/>
  <c r="I51" i="1"/>
  <c r="I50" i="1"/>
  <c r="H45" i="1"/>
  <c r="G45" i="1"/>
  <c r="I45" i="1" s="1"/>
  <c r="I44" i="1"/>
  <c r="I43" i="1"/>
  <c r="I42" i="1"/>
  <c r="I41" i="1"/>
  <c r="I40" i="1"/>
  <c r="C63" i="1"/>
  <c r="B63" i="1"/>
  <c r="D63" i="1" s="1"/>
  <c r="C62" i="1"/>
  <c r="B62" i="1"/>
  <c r="C61" i="1"/>
  <c r="B61" i="1"/>
  <c r="C60" i="1"/>
  <c r="B60" i="1"/>
  <c r="C59" i="1"/>
  <c r="B59" i="1"/>
  <c r="D59" i="1" s="1"/>
  <c r="C55" i="1"/>
  <c r="B55" i="1"/>
  <c r="D54" i="1"/>
  <c r="D53" i="1"/>
  <c r="D52" i="1"/>
  <c r="D51" i="1"/>
  <c r="D50" i="1"/>
  <c r="C45" i="1"/>
  <c r="B45" i="1"/>
  <c r="D44" i="1"/>
  <c r="D43" i="1"/>
  <c r="D42" i="1"/>
  <c r="D41" i="1"/>
  <c r="D40" i="1"/>
  <c r="R25" i="1"/>
  <c r="Q25" i="1"/>
  <c r="R24" i="1"/>
  <c r="Q24" i="1"/>
  <c r="S24" i="1" s="1"/>
  <c r="R23" i="1"/>
  <c r="Q23" i="1"/>
  <c r="R22" i="1"/>
  <c r="Q22" i="1"/>
  <c r="S17" i="1"/>
  <c r="S15" i="1"/>
  <c r="S14" i="1"/>
  <c r="S8" i="1"/>
  <c r="S7" i="1"/>
  <c r="S6" i="1"/>
  <c r="S5" i="1"/>
  <c r="M30" i="1"/>
  <c r="L30" i="1"/>
  <c r="M29" i="1"/>
  <c r="L29" i="1"/>
  <c r="M28" i="1"/>
  <c r="L28" i="1"/>
  <c r="M27" i="1"/>
  <c r="L27" i="1"/>
  <c r="M26" i="1"/>
  <c r="L26" i="1"/>
  <c r="M20" i="1"/>
  <c r="L20" i="1"/>
  <c r="N19" i="1"/>
  <c r="N18" i="1"/>
  <c r="N17" i="1"/>
  <c r="N16" i="1"/>
  <c r="N15" i="1"/>
  <c r="M10" i="1"/>
  <c r="L10" i="1"/>
  <c r="L22" i="1" s="1"/>
  <c r="N9" i="1"/>
  <c r="N8" i="1"/>
  <c r="N7" i="1"/>
  <c r="N6" i="1"/>
  <c r="N5" i="1"/>
  <c r="H28" i="1"/>
  <c r="G28" i="1"/>
  <c r="I28" i="1" s="1"/>
  <c r="H27" i="1"/>
  <c r="G27" i="1"/>
  <c r="I27" i="1" s="1"/>
  <c r="H26" i="1"/>
  <c r="G26" i="1"/>
  <c r="I26" i="1" s="1"/>
  <c r="H25" i="1"/>
  <c r="G25" i="1"/>
  <c r="H24" i="1"/>
  <c r="G24" i="1"/>
  <c r="I24" i="1" s="1"/>
  <c r="H20" i="1"/>
  <c r="G20" i="1"/>
  <c r="I20" i="1" s="1"/>
  <c r="I19" i="1"/>
  <c r="I18" i="1"/>
  <c r="I17" i="1"/>
  <c r="I16" i="1"/>
  <c r="I15" i="1"/>
  <c r="H10" i="1"/>
  <c r="G10" i="1"/>
  <c r="I10" i="1" s="1"/>
  <c r="I9" i="1"/>
  <c r="I8" i="1"/>
  <c r="I7" i="1"/>
  <c r="I6" i="1"/>
  <c r="I5" i="1"/>
  <c r="D7" i="1"/>
  <c r="C32" i="1"/>
  <c r="B32" i="1"/>
  <c r="C31" i="1"/>
  <c r="B31" i="1"/>
  <c r="C30" i="1"/>
  <c r="B30" i="1"/>
  <c r="B29" i="1"/>
  <c r="C28" i="1"/>
  <c r="B28" i="1"/>
  <c r="C27" i="1"/>
  <c r="B27" i="1"/>
  <c r="C23" i="1"/>
  <c r="B23" i="1"/>
  <c r="D22" i="1"/>
  <c r="D21" i="1"/>
  <c r="D20" i="1"/>
  <c r="D19" i="1"/>
  <c r="D18" i="1"/>
  <c r="D17" i="1"/>
  <c r="B11" i="1"/>
  <c r="D10" i="1"/>
  <c r="D9" i="1"/>
  <c r="D8" i="1"/>
  <c r="D6" i="1"/>
  <c r="D5" i="1"/>
  <c r="C100" i="1" l="1"/>
  <c r="D90" i="1"/>
  <c r="D98" i="1"/>
  <c r="N104" i="1"/>
  <c r="N102" i="1"/>
  <c r="G97" i="1"/>
  <c r="I97" i="1" s="1"/>
  <c r="I95" i="1"/>
  <c r="D97" i="1"/>
  <c r="B100" i="1"/>
  <c r="D100" i="1" s="1"/>
  <c r="D79" i="1"/>
  <c r="N54" i="1"/>
  <c r="S23" i="1"/>
  <c r="S25" i="1"/>
  <c r="M22" i="1"/>
  <c r="N22" i="1" s="1"/>
  <c r="N30" i="1"/>
  <c r="N20" i="1"/>
  <c r="S22" i="1"/>
  <c r="L31" i="1"/>
  <c r="N31" i="1" s="1"/>
  <c r="N26" i="1"/>
  <c r="M31" i="1"/>
  <c r="N28" i="1"/>
  <c r="I63" i="1"/>
  <c r="L62" i="1"/>
  <c r="N60" i="1"/>
  <c r="Q67" i="1"/>
  <c r="G29" i="1"/>
  <c r="I61" i="1"/>
  <c r="M62" i="1"/>
  <c r="R67" i="1"/>
  <c r="N27" i="1"/>
  <c r="N29" i="1"/>
  <c r="H65" i="1"/>
  <c r="I62" i="1"/>
  <c r="N61" i="1"/>
  <c r="S62" i="1"/>
  <c r="C64" i="1"/>
  <c r="D55" i="1"/>
  <c r="D62" i="1"/>
  <c r="B64" i="1"/>
  <c r="D45" i="1"/>
  <c r="D61" i="1"/>
  <c r="M109" i="1"/>
  <c r="N82" i="1"/>
  <c r="N101" i="1"/>
  <c r="L109" i="1"/>
  <c r="I93" i="1"/>
  <c r="I78" i="1"/>
  <c r="D96" i="1"/>
  <c r="S61" i="1"/>
  <c r="N58" i="1"/>
  <c r="I65" i="1"/>
  <c r="I60" i="1"/>
  <c r="D60" i="1"/>
  <c r="H29" i="1"/>
  <c r="I29" i="1" s="1"/>
  <c r="N10" i="1"/>
  <c r="I25" i="1"/>
  <c r="D30" i="1"/>
  <c r="D32" i="1"/>
  <c r="D31" i="1"/>
  <c r="B33" i="1"/>
  <c r="D23" i="1"/>
  <c r="D28" i="1"/>
  <c r="C11" i="1"/>
  <c r="D11" i="1" s="1"/>
  <c r="C29" i="1"/>
  <c r="D29" i="1" s="1"/>
  <c r="D27" i="1"/>
  <c r="N109" i="1" l="1"/>
  <c r="D64" i="1"/>
  <c r="N62" i="1"/>
  <c r="S67" i="1"/>
  <c r="C33" i="1"/>
  <c r="D33" i="1" s="1"/>
  <c r="Q26" i="1" l="1"/>
  <c r="S26" i="1"/>
  <c r="S9" i="1"/>
  <c r="Q9" i="1"/>
  <c r="R9" i="1"/>
  <c r="R26" i="1"/>
  <c r="R18" i="1"/>
  <c r="S18" i="1"/>
  <c r="Q18" i="1"/>
</calcChain>
</file>

<file path=xl/sharedStrings.xml><?xml version="1.0" encoding="utf-8"?>
<sst xmlns="http://schemas.openxmlformats.org/spreadsheetml/2006/main" count="319" uniqueCount="73">
  <si>
    <t>ARTÍCULO 95 1ER</t>
  </si>
  <si>
    <t>FRACCIONES</t>
  </si>
  <si>
    <t>S.O</t>
  </si>
  <si>
    <t>CUMPLIDAS</t>
  </si>
  <si>
    <t>APLICAN</t>
  </si>
  <si>
    <t>JAP</t>
  </si>
  <si>
    <t>TEC DORADO</t>
  </si>
  <si>
    <t>JUNTA C Y A</t>
  </si>
  <si>
    <t>CODESIN</t>
  </si>
  <si>
    <t>SEDECO</t>
  </si>
  <si>
    <t>UPSIN</t>
  </si>
  <si>
    <t>ARTÍCULO 96  1ER</t>
  </si>
  <si>
    <t>CUMPLEN</t>
  </si>
  <si>
    <t>SEDESU</t>
  </si>
  <si>
    <t>INECIPE</t>
  </si>
  <si>
    <t>ISDE</t>
  </si>
  <si>
    <t>TEC GUASAVE</t>
  </si>
  <si>
    <t>SSP</t>
  </si>
  <si>
    <t>CARGADAS</t>
  </si>
  <si>
    <t>COVIES</t>
  </si>
  <si>
    <t>CCS</t>
  </si>
  <si>
    <t>UPES</t>
  </si>
  <si>
    <t>ISJU</t>
  </si>
  <si>
    <t>ISMUJERES</t>
  </si>
  <si>
    <t>CEPAVIF</t>
  </si>
  <si>
    <t>INAPI</t>
  </si>
  <si>
    <t>SESEA</t>
  </si>
  <si>
    <t>IDP</t>
  </si>
  <si>
    <t>SGG</t>
  </si>
  <si>
    <t>ISDESOL</t>
  </si>
  <si>
    <t>COEPRISS</t>
  </si>
  <si>
    <t>UTCULICÁN</t>
  </si>
  <si>
    <t>DUTR</t>
  </si>
  <si>
    <t>SAF</t>
  </si>
  <si>
    <t>SAYG</t>
  </si>
  <si>
    <t>COBAES</t>
  </si>
  <si>
    <t>CONALEP</t>
  </si>
  <si>
    <t>ISIFE</t>
  </si>
  <si>
    <t>ENS</t>
  </si>
  <si>
    <t>CAMES</t>
  </si>
  <si>
    <t>CEMERGE</t>
  </si>
  <si>
    <t>SEDESO</t>
  </si>
  <si>
    <t>SPyA</t>
  </si>
  <si>
    <t>ICATSIN</t>
  </si>
  <si>
    <t>ISAPESCA</t>
  </si>
  <si>
    <t>ISEA</t>
  </si>
  <si>
    <t>CECyTE</t>
  </si>
  <si>
    <t>ARTÍCULO 95 1er trim</t>
  </si>
  <si>
    <t>SOP</t>
  </si>
  <si>
    <t>STRC</t>
  </si>
  <si>
    <t>SALUD</t>
  </si>
  <si>
    <t>SSS</t>
  </si>
  <si>
    <t>DIF</t>
  </si>
  <si>
    <t>ARTÍCULO 96  1er trim</t>
  </si>
  <si>
    <t>1er trim</t>
  </si>
  <si>
    <t>SEPyC</t>
  </si>
  <si>
    <t>SEPDES</t>
  </si>
  <si>
    <t>ISSSTEESIN</t>
  </si>
  <si>
    <t>SESESP</t>
  </si>
  <si>
    <t>INNOVACION</t>
  </si>
  <si>
    <t>PARTICIULAR</t>
  </si>
  <si>
    <t>ENEES</t>
  </si>
  <si>
    <t>HCC</t>
  </si>
  <si>
    <t>CEAPAS</t>
  </si>
  <si>
    <t>IPES</t>
  </si>
  <si>
    <t>ICES</t>
  </si>
  <si>
    <t xml:space="preserve">ARTÍCULO - 95 1er trim </t>
  </si>
  <si>
    <t xml:space="preserve">ARTÍCULO - 96 1er trim </t>
  </si>
  <si>
    <t>ARTÍCULO - 95 1er trim</t>
  </si>
  <si>
    <t>ARTÍCULO - 95 2DO trim</t>
  </si>
  <si>
    <t>ARTÍCULO - 96 1er trim</t>
  </si>
  <si>
    <t>ARTÍCULO - 96 2DO  trim</t>
  </si>
  <si>
    <t>ARTÍCULO - 95 1er 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</si>
</sst>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0"/>
  <sheetViews>
    <sheetView tabSelected="1" topLeftCell="B1" zoomScale="90" zoomScaleNormal="90" workbookViewId="0">
      <selection activeCell="L56" sqref="L56:M56"/>
    </sheetView>
  </sheetViews>
  <sheetFormatPr baseColWidth="10" defaultRowHeight="12.75" x14ac:dyDescent="0.2"/>
  <cols>
    <col min="1" max="12" width="11.42578125" style="18"/>
    <col min="13" max="13" width="13.28515625" style="18" customWidth="1"/>
    <col min="14" max="16384" width="11.42578125" style="18"/>
  </cols>
  <sheetData>
    <row r="2" spans="1:19" s="9" customFormat="1" x14ac:dyDescent="0.2">
      <c r="B2" s="20" t="s">
        <v>0</v>
      </c>
      <c r="C2" s="20"/>
      <c r="G2" s="19" t="s">
        <v>66</v>
      </c>
      <c r="H2" s="19"/>
      <c r="K2" s="16"/>
      <c r="L2" s="19" t="s">
        <v>66</v>
      </c>
      <c r="M2" s="19"/>
      <c r="N2" s="16"/>
      <c r="P2" s="16"/>
      <c r="Q2" s="19" t="s">
        <v>66</v>
      </c>
      <c r="R2" s="19"/>
      <c r="S2" s="16"/>
    </row>
    <row r="3" spans="1:19" s="9" customFormat="1" x14ac:dyDescent="0.2">
      <c r="B3" s="20" t="s">
        <v>1</v>
      </c>
      <c r="C3" s="20"/>
      <c r="G3" s="19" t="s">
        <v>1</v>
      </c>
      <c r="H3" s="19"/>
      <c r="K3" s="16"/>
      <c r="L3" s="19" t="s">
        <v>1</v>
      </c>
      <c r="M3" s="19"/>
      <c r="N3" s="16"/>
      <c r="P3" s="16"/>
      <c r="Q3" s="19" t="s">
        <v>1</v>
      </c>
      <c r="R3" s="19"/>
      <c r="S3" s="16"/>
    </row>
    <row r="4" spans="1:19" s="9" customFormat="1" x14ac:dyDescent="0.2">
      <c r="A4" s="1" t="s">
        <v>2</v>
      </c>
      <c r="B4" s="2" t="s">
        <v>3</v>
      </c>
      <c r="C4" s="2" t="s">
        <v>4</v>
      </c>
      <c r="F4" s="1" t="s">
        <v>2</v>
      </c>
      <c r="G4" s="1" t="s">
        <v>18</v>
      </c>
      <c r="H4" s="1" t="s">
        <v>4</v>
      </c>
      <c r="K4" s="1" t="s">
        <v>2</v>
      </c>
      <c r="L4" s="1" t="s">
        <v>18</v>
      </c>
      <c r="M4" s="1" t="s">
        <v>4</v>
      </c>
      <c r="N4" s="16"/>
      <c r="P4" s="1" t="s">
        <v>2</v>
      </c>
      <c r="Q4" s="1" t="s">
        <v>18</v>
      </c>
      <c r="R4" s="1" t="s">
        <v>4</v>
      </c>
      <c r="S4" s="16"/>
    </row>
    <row r="5" spans="1:19" s="9" customFormat="1" x14ac:dyDescent="0.2">
      <c r="A5" s="1" t="s">
        <v>5</v>
      </c>
      <c r="B5" s="3">
        <v>43</v>
      </c>
      <c r="C5" s="3">
        <v>45</v>
      </c>
      <c r="D5" s="4">
        <f t="shared" ref="D5:D10" si="0">B5/C5*100</f>
        <v>95.555555555555557</v>
      </c>
      <c r="F5" s="5" t="s">
        <v>13</v>
      </c>
      <c r="G5" s="6">
        <v>44</v>
      </c>
      <c r="H5" s="7">
        <v>49</v>
      </c>
      <c r="I5" s="8">
        <f>(G5/H5)*100</f>
        <v>89.795918367346943</v>
      </c>
      <c r="K5" s="5" t="s">
        <v>19</v>
      </c>
      <c r="L5" s="6">
        <v>46</v>
      </c>
      <c r="M5" s="7">
        <v>50</v>
      </c>
      <c r="N5" s="8">
        <f t="shared" ref="N5:N19" si="1">L5/M5*100</f>
        <v>92</v>
      </c>
      <c r="P5" s="5" t="s">
        <v>24</v>
      </c>
      <c r="Q5" s="6">
        <v>46</v>
      </c>
      <c r="R5" s="7">
        <v>49</v>
      </c>
      <c r="S5" s="8">
        <f t="shared" ref="S5:S8" si="2">Q5/R5*100</f>
        <v>93.877551020408163</v>
      </c>
    </row>
    <row r="6" spans="1:19" s="9" customFormat="1" x14ac:dyDescent="0.2">
      <c r="A6" s="1" t="s">
        <v>6</v>
      </c>
      <c r="B6" s="9">
        <v>48</v>
      </c>
      <c r="C6" s="9">
        <v>48</v>
      </c>
      <c r="D6" s="8">
        <f t="shared" si="0"/>
        <v>100</v>
      </c>
      <c r="F6" s="5" t="s">
        <v>14</v>
      </c>
      <c r="G6" s="6">
        <v>46</v>
      </c>
      <c r="H6" s="7">
        <v>46</v>
      </c>
      <c r="I6" s="8">
        <f t="shared" ref="I6:I9" si="3">(G6/H6)*100</f>
        <v>100</v>
      </c>
      <c r="K6" s="5" t="s">
        <v>20</v>
      </c>
      <c r="L6" s="6">
        <v>52</v>
      </c>
      <c r="M6" s="7">
        <v>52</v>
      </c>
      <c r="N6" s="8">
        <f t="shared" si="1"/>
        <v>100</v>
      </c>
      <c r="P6" s="5" t="s">
        <v>25</v>
      </c>
      <c r="Q6" s="6">
        <v>36</v>
      </c>
      <c r="R6" s="7">
        <v>53</v>
      </c>
      <c r="S6" s="8">
        <f t="shared" si="2"/>
        <v>67.924528301886795</v>
      </c>
    </row>
    <row r="7" spans="1:19" s="9" customFormat="1" x14ac:dyDescent="0.2">
      <c r="A7" s="1" t="s">
        <v>7</v>
      </c>
      <c r="B7" s="9">
        <v>30</v>
      </c>
      <c r="C7" s="9">
        <v>30</v>
      </c>
      <c r="D7" s="8">
        <f t="shared" si="0"/>
        <v>100</v>
      </c>
      <c r="F7" s="5" t="s">
        <v>15</v>
      </c>
      <c r="G7" s="10">
        <v>43</v>
      </c>
      <c r="H7" s="7">
        <v>50</v>
      </c>
      <c r="I7" s="8">
        <f t="shared" si="3"/>
        <v>86</v>
      </c>
      <c r="K7" s="5" t="s">
        <v>21</v>
      </c>
      <c r="L7" s="10">
        <v>49</v>
      </c>
      <c r="M7" s="7">
        <v>49</v>
      </c>
      <c r="N7" s="8">
        <f t="shared" si="1"/>
        <v>100</v>
      </c>
      <c r="P7" s="5" t="s">
        <v>26</v>
      </c>
      <c r="Q7" s="10">
        <v>53</v>
      </c>
      <c r="R7" s="7">
        <v>54</v>
      </c>
      <c r="S7" s="8">
        <f t="shared" si="2"/>
        <v>98.148148148148152</v>
      </c>
    </row>
    <row r="8" spans="1:19" s="9" customFormat="1" x14ac:dyDescent="0.2">
      <c r="A8" s="1" t="s">
        <v>8</v>
      </c>
      <c r="B8" s="3">
        <v>44</v>
      </c>
      <c r="C8" s="3">
        <v>47</v>
      </c>
      <c r="D8" s="4">
        <f t="shared" si="0"/>
        <v>93.61702127659575</v>
      </c>
      <c r="F8" s="5" t="s">
        <v>16</v>
      </c>
      <c r="G8" s="10">
        <v>48</v>
      </c>
      <c r="H8" s="7">
        <v>49</v>
      </c>
      <c r="I8" s="8">
        <f t="shared" si="3"/>
        <v>97.959183673469383</v>
      </c>
      <c r="K8" s="5" t="s">
        <v>22</v>
      </c>
      <c r="L8" s="10">
        <v>43</v>
      </c>
      <c r="M8" s="7">
        <v>50</v>
      </c>
      <c r="N8" s="8">
        <f t="shared" si="1"/>
        <v>86</v>
      </c>
      <c r="P8" s="5" t="s">
        <v>27</v>
      </c>
      <c r="Q8" s="10">
        <v>38</v>
      </c>
      <c r="R8" s="7">
        <v>39</v>
      </c>
      <c r="S8" s="8">
        <f t="shared" si="2"/>
        <v>97.435897435897431</v>
      </c>
    </row>
    <row r="9" spans="1:19" s="9" customFormat="1" x14ac:dyDescent="0.2">
      <c r="A9" s="1" t="s">
        <v>9</v>
      </c>
      <c r="B9" s="9">
        <v>46</v>
      </c>
      <c r="C9" s="9">
        <v>47</v>
      </c>
      <c r="D9" s="8">
        <f t="shared" si="0"/>
        <v>97.872340425531917</v>
      </c>
      <c r="F9" s="5" t="s">
        <v>17</v>
      </c>
      <c r="G9" s="10">
        <v>47</v>
      </c>
      <c r="H9" s="7">
        <v>49</v>
      </c>
      <c r="I9" s="8">
        <f t="shared" si="3"/>
        <v>95.918367346938766</v>
      </c>
      <c r="K9" s="5" t="s">
        <v>23</v>
      </c>
      <c r="L9" s="10">
        <v>50</v>
      </c>
      <c r="M9" s="7">
        <v>51</v>
      </c>
      <c r="N9" s="8">
        <f t="shared" si="1"/>
        <v>98.039215686274503</v>
      </c>
      <c r="P9" s="16"/>
      <c r="Q9" s="1">
        <f ca="1">SUM(Q5:Q9)</f>
        <v>173</v>
      </c>
      <c r="R9" s="1">
        <f ca="1">SUM(R5:R9)</f>
        <v>195</v>
      </c>
      <c r="S9" s="11">
        <f ca="1">Q9/R9*100</f>
        <v>88.717948717948715</v>
      </c>
    </row>
    <row r="10" spans="1:19" s="9" customFormat="1" x14ac:dyDescent="0.2">
      <c r="A10" s="1" t="s">
        <v>10</v>
      </c>
      <c r="B10" s="9">
        <v>47</v>
      </c>
      <c r="C10" s="9">
        <v>47</v>
      </c>
      <c r="D10" s="8">
        <f t="shared" si="0"/>
        <v>100</v>
      </c>
      <c r="G10" s="1">
        <f>SUM(G5:G9)</f>
        <v>228</v>
      </c>
      <c r="H10" s="1">
        <f>SUM(H5:H9)</f>
        <v>243</v>
      </c>
      <c r="I10" s="11">
        <f>(G10/H10)*100</f>
        <v>93.827160493827151</v>
      </c>
      <c r="K10" s="16"/>
      <c r="L10" s="1">
        <f>SUM(L5:L9)</f>
        <v>240</v>
      </c>
      <c r="M10" s="1">
        <f>SUM(M5:M9)</f>
        <v>252</v>
      </c>
      <c r="N10" s="11">
        <f>L10/M10*100</f>
        <v>95.238095238095227</v>
      </c>
      <c r="P10" s="16"/>
      <c r="Q10" s="16"/>
      <c r="R10" s="16"/>
      <c r="S10" s="16"/>
    </row>
    <row r="11" spans="1:19" s="9" customFormat="1" x14ac:dyDescent="0.2">
      <c r="B11" s="1">
        <f>SUM(B5:B10)</f>
        <v>258</v>
      </c>
      <c r="C11" s="1">
        <f>SUM(C5:C10)</f>
        <v>264</v>
      </c>
      <c r="D11" s="11">
        <f>B11/C11*100</f>
        <v>97.727272727272734</v>
      </c>
      <c r="K11" s="16"/>
      <c r="L11" s="16"/>
      <c r="M11" s="16"/>
      <c r="N11" s="16"/>
      <c r="P11" s="16"/>
      <c r="Q11" s="1" t="s">
        <v>67</v>
      </c>
      <c r="R11" s="1"/>
      <c r="S11" s="16"/>
    </row>
    <row r="12" spans="1:19" s="9" customFormat="1" x14ac:dyDescent="0.2">
      <c r="G12" s="19" t="s">
        <v>67</v>
      </c>
      <c r="H12" s="19"/>
      <c r="K12" s="16"/>
      <c r="L12" s="1" t="s">
        <v>67</v>
      </c>
      <c r="M12" s="1"/>
      <c r="N12" s="16"/>
      <c r="P12" s="16"/>
      <c r="Q12" s="1" t="s">
        <v>1</v>
      </c>
      <c r="R12" s="1"/>
      <c r="S12" s="16"/>
    </row>
    <row r="13" spans="1:19" s="9" customFormat="1" x14ac:dyDescent="0.2">
      <c r="G13" s="19" t="s">
        <v>1</v>
      </c>
      <c r="H13" s="19"/>
      <c r="K13" s="16"/>
      <c r="L13" s="1" t="s">
        <v>1</v>
      </c>
      <c r="M13" s="1"/>
      <c r="N13" s="16"/>
      <c r="P13" s="5" t="s">
        <v>2</v>
      </c>
      <c r="Q13" s="1" t="s">
        <v>18</v>
      </c>
      <c r="R13" s="1" t="s">
        <v>4</v>
      </c>
      <c r="S13" s="16"/>
    </row>
    <row r="14" spans="1:19" s="9" customFormat="1" x14ac:dyDescent="0.2">
      <c r="B14" s="20" t="s">
        <v>11</v>
      </c>
      <c r="C14" s="20"/>
      <c r="F14" s="1" t="s">
        <v>2</v>
      </c>
      <c r="G14" s="1" t="s">
        <v>18</v>
      </c>
      <c r="H14" s="1" t="s">
        <v>4</v>
      </c>
      <c r="K14" s="1" t="s">
        <v>2</v>
      </c>
      <c r="L14" s="1" t="s">
        <v>18</v>
      </c>
      <c r="M14" s="1" t="s">
        <v>4</v>
      </c>
      <c r="N14" s="16"/>
      <c r="P14" s="5" t="s">
        <v>24</v>
      </c>
      <c r="Q14" s="6">
        <v>1</v>
      </c>
      <c r="R14" s="7">
        <v>1</v>
      </c>
      <c r="S14" s="8">
        <f>Q14/R14*100</f>
        <v>100</v>
      </c>
    </row>
    <row r="15" spans="1:19" s="9" customFormat="1" x14ac:dyDescent="0.2">
      <c r="B15" s="20" t="s">
        <v>1</v>
      </c>
      <c r="C15" s="20"/>
      <c r="F15" s="5" t="s">
        <v>13</v>
      </c>
      <c r="G15" s="9">
        <v>1</v>
      </c>
      <c r="H15" s="12">
        <v>1</v>
      </c>
      <c r="I15" s="8">
        <f>(G15/H15)*100</f>
        <v>100</v>
      </c>
      <c r="K15" s="5" t="s">
        <v>19</v>
      </c>
      <c r="L15" s="6">
        <v>1</v>
      </c>
      <c r="M15" s="7">
        <v>1</v>
      </c>
      <c r="N15" s="8">
        <f t="shared" si="1"/>
        <v>100</v>
      </c>
      <c r="P15" s="5" t="s">
        <v>25</v>
      </c>
      <c r="Q15" s="6">
        <v>0</v>
      </c>
      <c r="R15" s="7">
        <v>1</v>
      </c>
      <c r="S15" s="8">
        <f t="shared" ref="S15" si="4">Q15/R15*100</f>
        <v>0</v>
      </c>
    </row>
    <row r="16" spans="1:19" s="9" customFormat="1" x14ac:dyDescent="0.2">
      <c r="B16" s="2" t="s">
        <v>3</v>
      </c>
      <c r="C16" s="2" t="s">
        <v>4</v>
      </c>
      <c r="F16" s="5" t="s">
        <v>14</v>
      </c>
      <c r="G16" s="3">
        <v>1</v>
      </c>
      <c r="H16" s="12">
        <v>1</v>
      </c>
      <c r="I16" s="8">
        <f t="shared" ref="I16:I20" si="5">(G16/H16)*100</f>
        <v>100</v>
      </c>
      <c r="K16" s="5" t="s">
        <v>20</v>
      </c>
      <c r="L16" s="6">
        <v>1</v>
      </c>
      <c r="M16" s="7">
        <v>1</v>
      </c>
      <c r="N16" s="8">
        <f t="shared" si="1"/>
        <v>100</v>
      </c>
      <c r="P16" s="5" t="s">
        <v>26</v>
      </c>
      <c r="Q16" s="10">
        <v>0</v>
      </c>
      <c r="R16" s="7">
        <v>0</v>
      </c>
      <c r="S16" s="8">
        <v>0</v>
      </c>
    </row>
    <row r="17" spans="1:19" s="9" customFormat="1" x14ac:dyDescent="0.2">
      <c r="A17" s="1" t="s">
        <v>5</v>
      </c>
      <c r="B17" s="9">
        <v>1</v>
      </c>
      <c r="C17" s="9">
        <v>1</v>
      </c>
      <c r="D17" s="8">
        <f t="shared" ref="D17:D22" si="6">B17/C17*100</f>
        <v>100</v>
      </c>
      <c r="F17" s="5" t="s">
        <v>15</v>
      </c>
      <c r="G17" s="3">
        <v>1</v>
      </c>
      <c r="H17" s="12">
        <v>1</v>
      </c>
      <c r="I17" s="8">
        <f t="shared" si="5"/>
        <v>100</v>
      </c>
      <c r="K17" s="5" t="s">
        <v>21</v>
      </c>
      <c r="L17" s="10">
        <v>1</v>
      </c>
      <c r="M17" s="7">
        <v>1</v>
      </c>
      <c r="N17" s="8">
        <f t="shared" si="1"/>
        <v>100</v>
      </c>
      <c r="P17" s="5" t="s">
        <v>27</v>
      </c>
      <c r="Q17" s="10">
        <v>1</v>
      </c>
      <c r="R17" s="7">
        <v>1</v>
      </c>
      <c r="S17" s="8">
        <f t="shared" ref="S17" si="7">Q17/R17*100</f>
        <v>100</v>
      </c>
    </row>
    <row r="18" spans="1:19" s="9" customFormat="1" x14ac:dyDescent="0.2">
      <c r="A18" s="1" t="s">
        <v>6</v>
      </c>
      <c r="B18" s="9">
        <v>1</v>
      </c>
      <c r="C18" s="9">
        <v>1</v>
      </c>
      <c r="D18" s="8">
        <f t="shared" si="6"/>
        <v>100</v>
      </c>
      <c r="F18" s="5" t="s">
        <v>16</v>
      </c>
      <c r="G18" s="3">
        <v>1</v>
      </c>
      <c r="H18" s="12">
        <v>1</v>
      </c>
      <c r="I18" s="8">
        <f t="shared" si="5"/>
        <v>100</v>
      </c>
      <c r="K18" s="5" t="s">
        <v>22</v>
      </c>
      <c r="L18" s="10">
        <v>1</v>
      </c>
      <c r="M18" s="7">
        <v>1</v>
      </c>
      <c r="N18" s="8">
        <f t="shared" si="1"/>
        <v>100</v>
      </c>
      <c r="P18" s="16"/>
      <c r="Q18" s="1">
        <f ca="1">SUM(Q14:Q18)</f>
        <v>2</v>
      </c>
      <c r="R18" s="1">
        <f ca="1">SUM(R14:R18)</f>
        <v>3</v>
      </c>
      <c r="S18" s="11">
        <f ca="1">Q18/R18*100</f>
        <v>66.666666666666657</v>
      </c>
    </row>
    <row r="19" spans="1:19" s="9" customFormat="1" x14ac:dyDescent="0.2">
      <c r="A19" s="1" t="s">
        <v>7</v>
      </c>
      <c r="B19" s="9">
        <v>1</v>
      </c>
      <c r="C19" s="9">
        <v>1</v>
      </c>
      <c r="D19" s="8">
        <f t="shared" si="6"/>
        <v>100</v>
      </c>
      <c r="F19" s="5" t="s">
        <v>17</v>
      </c>
      <c r="G19" s="3">
        <v>1</v>
      </c>
      <c r="H19" s="12">
        <v>1</v>
      </c>
      <c r="I19" s="8">
        <f t="shared" si="5"/>
        <v>100</v>
      </c>
      <c r="K19" s="5" t="s">
        <v>23</v>
      </c>
      <c r="L19" s="6">
        <v>1</v>
      </c>
      <c r="M19" s="7">
        <v>1</v>
      </c>
      <c r="N19" s="8">
        <f t="shared" si="1"/>
        <v>100</v>
      </c>
      <c r="P19" s="16"/>
      <c r="Q19" s="16"/>
      <c r="R19" s="16"/>
      <c r="S19" s="16"/>
    </row>
    <row r="20" spans="1:19" s="9" customFormat="1" x14ac:dyDescent="0.2">
      <c r="A20" s="1" t="s">
        <v>8</v>
      </c>
      <c r="B20" s="9">
        <v>1</v>
      </c>
      <c r="C20" s="9">
        <v>1</v>
      </c>
      <c r="D20" s="8">
        <f t="shared" si="6"/>
        <v>100</v>
      </c>
      <c r="G20" s="1">
        <f>SUM(G15:G19)</f>
        <v>5</v>
      </c>
      <c r="H20" s="1">
        <f>SUM(H15:H19)</f>
        <v>5</v>
      </c>
      <c r="I20" s="11">
        <f t="shared" si="5"/>
        <v>100</v>
      </c>
      <c r="K20" s="16"/>
      <c r="L20" s="1">
        <f>SUM(L15:L19)</f>
        <v>5</v>
      </c>
      <c r="M20" s="1">
        <f>SUM(M15:M19)</f>
        <v>5</v>
      </c>
      <c r="N20" s="11">
        <f>L20/M20*100</f>
        <v>100</v>
      </c>
      <c r="P20" s="16"/>
      <c r="Q20" s="1" t="s">
        <v>1</v>
      </c>
      <c r="R20" s="1"/>
      <c r="S20" s="16"/>
    </row>
    <row r="21" spans="1:19" s="9" customFormat="1" x14ac:dyDescent="0.2">
      <c r="A21" s="1" t="s">
        <v>9</v>
      </c>
      <c r="B21" s="9">
        <v>1</v>
      </c>
      <c r="C21" s="9">
        <v>1</v>
      </c>
      <c r="D21" s="8">
        <f t="shared" si="6"/>
        <v>100</v>
      </c>
      <c r="K21" s="16"/>
      <c r="L21" s="16"/>
      <c r="M21" s="16"/>
      <c r="N21" s="16"/>
      <c r="P21" s="1" t="s">
        <v>2</v>
      </c>
      <c r="Q21" s="1" t="s">
        <v>18</v>
      </c>
      <c r="R21" s="1" t="s">
        <v>4</v>
      </c>
      <c r="S21" s="16"/>
    </row>
    <row r="22" spans="1:19" s="9" customFormat="1" x14ac:dyDescent="0.2">
      <c r="A22" s="1" t="s">
        <v>10</v>
      </c>
      <c r="B22" s="9">
        <v>1</v>
      </c>
      <c r="C22" s="9">
        <v>1</v>
      </c>
      <c r="D22" s="8">
        <f t="shared" si="6"/>
        <v>100</v>
      </c>
      <c r="G22" s="19" t="s">
        <v>1</v>
      </c>
      <c r="H22" s="19"/>
      <c r="L22" s="8">
        <f>L10+L20</f>
        <v>245</v>
      </c>
      <c r="M22" s="9">
        <f>M10+M20</f>
        <v>257</v>
      </c>
      <c r="N22" s="4">
        <f>L22/M22*100</f>
        <v>95.330739299610897</v>
      </c>
      <c r="P22" s="5" t="s">
        <v>24</v>
      </c>
      <c r="Q22" s="9">
        <f t="shared" ref="Q22:R25" si="8">Q5+Q14</f>
        <v>47</v>
      </c>
      <c r="R22" s="9">
        <f t="shared" si="8"/>
        <v>50</v>
      </c>
      <c r="S22" s="8">
        <f t="shared" ref="S22:S25" si="9">Q22/R22*100</f>
        <v>94</v>
      </c>
    </row>
    <row r="23" spans="1:19" s="9" customFormat="1" x14ac:dyDescent="0.2">
      <c r="B23" s="1">
        <f>SUM(B17:B22)</f>
        <v>6</v>
      </c>
      <c r="C23" s="1">
        <f>SUM(C17:C22)</f>
        <v>6</v>
      </c>
      <c r="D23" s="11">
        <f>B23/C23*100</f>
        <v>100</v>
      </c>
      <c r="F23" s="1" t="s">
        <v>2</v>
      </c>
      <c r="G23" s="1" t="s">
        <v>12</v>
      </c>
      <c r="H23" s="1" t="s">
        <v>4</v>
      </c>
      <c r="P23" s="5" t="s">
        <v>25</v>
      </c>
      <c r="Q23" s="9">
        <f t="shared" si="8"/>
        <v>36</v>
      </c>
      <c r="R23" s="9">
        <f t="shared" si="8"/>
        <v>54</v>
      </c>
      <c r="S23" s="8">
        <f t="shared" si="9"/>
        <v>66.666666666666657</v>
      </c>
    </row>
    <row r="24" spans="1:19" s="9" customFormat="1" x14ac:dyDescent="0.2">
      <c r="F24" s="5" t="s">
        <v>13</v>
      </c>
      <c r="G24" s="9">
        <f t="shared" ref="G24:H28" si="10">G5+G15</f>
        <v>45</v>
      </c>
      <c r="H24" s="9">
        <f t="shared" si="10"/>
        <v>50</v>
      </c>
      <c r="I24" s="8">
        <f>(G24/H24)*100</f>
        <v>90</v>
      </c>
      <c r="K24" s="16"/>
      <c r="L24" s="19" t="s">
        <v>1</v>
      </c>
      <c r="M24" s="19"/>
      <c r="N24" s="16"/>
      <c r="P24" s="5" t="s">
        <v>26</v>
      </c>
      <c r="Q24" s="9">
        <f t="shared" si="8"/>
        <v>53</v>
      </c>
      <c r="R24" s="9">
        <f t="shared" si="8"/>
        <v>54</v>
      </c>
      <c r="S24" s="8">
        <f t="shared" si="9"/>
        <v>98.148148148148152</v>
      </c>
    </row>
    <row r="25" spans="1:19" s="9" customFormat="1" x14ac:dyDescent="0.2">
      <c r="B25" s="20" t="s">
        <v>1</v>
      </c>
      <c r="C25" s="20"/>
      <c r="F25" s="5" t="s">
        <v>14</v>
      </c>
      <c r="G25" s="9">
        <f t="shared" si="10"/>
        <v>47</v>
      </c>
      <c r="H25" s="9">
        <f t="shared" si="10"/>
        <v>47</v>
      </c>
      <c r="I25" s="8">
        <f t="shared" ref="I25:I29" si="11">(G25/H25)*100</f>
        <v>100</v>
      </c>
      <c r="K25" s="1" t="s">
        <v>2</v>
      </c>
      <c r="L25" s="1" t="s">
        <v>18</v>
      </c>
      <c r="M25" s="1" t="s">
        <v>4</v>
      </c>
      <c r="N25" s="16"/>
      <c r="P25" s="5" t="s">
        <v>27</v>
      </c>
      <c r="Q25" s="9">
        <f t="shared" si="8"/>
        <v>39</v>
      </c>
      <c r="R25" s="9">
        <f t="shared" si="8"/>
        <v>40</v>
      </c>
      <c r="S25" s="8">
        <f t="shared" si="9"/>
        <v>97.5</v>
      </c>
    </row>
    <row r="26" spans="1:19" s="9" customFormat="1" x14ac:dyDescent="0.2">
      <c r="B26" s="2" t="s">
        <v>3</v>
      </c>
      <c r="C26" s="2" t="s">
        <v>4</v>
      </c>
      <c r="F26" s="5" t="s">
        <v>15</v>
      </c>
      <c r="G26" s="9">
        <f t="shared" si="10"/>
        <v>44</v>
      </c>
      <c r="H26" s="9">
        <f t="shared" si="10"/>
        <v>51</v>
      </c>
      <c r="I26" s="8">
        <f t="shared" si="11"/>
        <v>86.274509803921575</v>
      </c>
      <c r="K26" s="5" t="s">
        <v>19</v>
      </c>
      <c r="L26" s="9">
        <f>L5+L15</f>
        <v>47</v>
      </c>
      <c r="M26" s="9">
        <f>M5+M15</f>
        <v>51</v>
      </c>
      <c r="N26" s="8">
        <f t="shared" ref="N26:N30" si="12">L26/M26*100</f>
        <v>92.156862745098039</v>
      </c>
      <c r="P26" s="16"/>
      <c r="Q26" s="1">
        <f ca="1">SUM(Q22:Q26)</f>
        <v>175</v>
      </c>
      <c r="R26" s="1">
        <f ca="1">SUM(R22:R26)</f>
        <v>198</v>
      </c>
      <c r="S26" s="11">
        <f ca="1">Q26/R26*100</f>
        <v>88.383838383838381</v>
      </c>
    </row>
    <row r="27" spans="1:19" s="9" customFormat="1" x14ac:dyDescent="0.2">
      <c r="A27" s="1" t="s">
        <v>5</v>
      </c>
      <c r="B27" s="9">
        <f>B5+B17</f>
        <v>44</v>
      </c>
      <c r="C27" s="9">
        <f>C5+C17</f>
        <v>46</v>
      </c>
      <c r="D27" s="8">
        <f t="shared" ref="D27:D32" si="13">B27/C27*100</f>
        <v>95.652173913043484</v>
      </c>
      <c r="F27" s="5" t="s">
        <v>16</v>
      </c>
      <c r="G27" s="9">
        <f t="shared" si="10"/>
        <v>49</v>
      </c>
      <c r="H27" s="9">
        <f t="shared" si="10"/>
        <v>50</v>
      </c>
      <c r="I27" s="8">
        <f t="shared" si="11"/>
        <v>98</v>
      </c>
      <c r="K27" s="5" t="s">
        <v>20</v>
      </c>
      <c r="L27" s="9">
        <f t="shared" ref="L27:M30" si="14">L6+L16</f>
        <v>53</v>
      </c>
      <c r="M27" s="9">
        <f t="shared" si="14"/>
        <v>53</v>
      </c>
      <c r="N27" s="8">
        <f t="shared" si="12"/>
        <v>100</v>
      </c>
    </row>
    <row r="28" spans="1:19" s="9" customFormat="1" x14ac:dyDescent="0.2">
      <c r="A28" s="1" t="s">
        <v>6</v>
      </c>
      <c r="B28" s="9">
        <f t="shared" ref="B28:C32" si="15">B6+B18</f>
        <v>49</v>
      </c>
      <c r="C28" s="9">
        <f t="shared" si="15"/>
        <v>49</v>
      </c>
      <c r="D28" s="8">
        <f t="shared" si="13"/>
        <v>100</v>
      </c>
      <c r="F28" s="5" t="s">
        <v>17</v>
      </c>
      <c r="G28" s="9">
        <f t="shared" si="10"/>
        <v>48</v>
      </c>
      <c r="H28" s="9">
        <f t="shared" si="10"/>
        <v>50</v>
      </c>
      <c r="I28" s="8">
        <f t="shared" si="11"/>
        <v>96</v>
      </c>
      <c r="K28" s="5" t="s">
        <v>21</v>
      </c>
      <c r="L28" s="9">
        <f t="shared" si="14"/>
        <v>50</v>
      </c>
      <c r="M28" s="9">
        <f t="shared" si="14"/>
        <v>50</v>
      </c>
      <c r="N28" s="8">
        <f t="shared" si="12"/>
        <v>100</v>
      </c>
    </row>
    <row r="29" spans="1:19" s="9" customFormat="1" x14ac:dyDescent="0.2">
      <c r="A29" s="1" t="s">
        <v>7</v>
      </c>
      <c r="B29" s="9">
        <f t="shared" si="15"/>
        <v>31</v>
      </c>
      <c r="C29" s="9">
        <f t="shared" si="15"/>
        <v>31</v>
      </c>
      <c r="D29" s="8">
        <f t="shared" si="13"/>
        <v>100</v>
      </c>
      <c r="G29" s="1">
        <f>SUM(G24:G28)</f>
        <v>233</v>
      </c>
      <c r="H29" s="1">
        <f>SUM(H24:H28)</f>
        <v>248</v>
      </c>
      <c r="I29" s="11">
        <f t="shared" si="11"/>
        <v>93.951612903225808</v>
      </c>
      <c r="K29" s="5" t="s">
        <v>22</v>
      </c>
      <c r="L29" s="9">
        <f t="shared" si="14"/>
        <v>44</v>
      </c>
      <c r="M29" s="9">
        <f t="shared" si="14"/>
        <v>51</v>
      </c>
      <c r="N29" s="8">
        <f t="shared" si="12"/>
        <v>86.274509803921575</v>
      </c>
    </row>
    <row r="30" spans="1:19" s="9" customFormat="1" x14ac:dyDescent="0.2">
      <c r="A30" s="1" t="s">
        <v>8</v>
      </c>
      <c r="B30" s="9">
        <f t="shared" si="15"/>
        <v>45</v>
      </c>
      <c r="C30" s="9">
        <f t="shared" si="15"/>
        <v>48</v>
      </c>
      <c r="D30" s="8">
        <f t="shared" si="13"/>
        <v>93.75</v>
      </c>
      <c r="K30" s="5" t="s">
        <v>23</v>
      </c>
      <c r="L30" s="9">
        <f t="shared" si="14"/>
        <v>51</v>
      </c>
      <c r="M30" s="9">
        <f t="shared" si="14"/>
        <v>52</v>
      </c>
      <c r="N30" s="8">
        <f t="shared" si="12"/>
        <v>98.076923076923066</v>
      </c>
    </row>
    <row r="31" spans="1:19" s="9" customFormat="1" x14ac:dyDescent="0.2">
      <c r="A31" s="1" t="s">
        <v>9</v>
      </c>
      <c r="B31" s="9">
        <f t="shared" si="15"/>
        <v>47</v>
      </c>
      <c r="C31" s="9">
        <f t="shared" si="15"/>
        <v>48</v>
      </c>
      <c r="D31" s="8">
        <f t="shared" si="13"/>
        <v>97.916666666666657</v>
      </c>
      <c r="K31" s="16"/>
      <c r="L31" s="1">
        <f>SUM(L26:L30)</f>
        <v>245</v>
      </c>
      <c r="M31" s="1">
        <f>SUM(M26:M30)</f>
        <v>257</v>
      </c>
      <c r="N31" s="11">
        <f>L31/M31*100</f>
        <v>95.330739299610897</v>
      </c>
    </row>
    <row r="32" spans="1:19" s="9" customFormat="1" x14ac:dyDescent="0.2">
      <c r="A32" s="1" t="s">
        <v>10</v>
      </c>
      <c r="B32" s="9">
        <f t="shared" si="15"/>
        <v>48</v>
      </c>
      <c r="C32" s="9">
        <f t="shared" si="15"/>
        <v>48</v>
      </c>
      <c r="D32" s="8">
        <f t="shared" si="13"/>
        <v>100</v>
      </c>
    </row>
    <row r="33" spans="1:19" s="9" customFormat="1" x14ac:dyDescent="0.2">
      <c r="B33" s="1">
        <f>SUM(B27:B32)</f>
        <v>264</v>
      </c>
      <c r="C33" s="1">
        <f>SUM(C27:C32)</f>
        <v>270</v>
      </c>
      <c r="D33" s="11">
        <f>B33/C33*100</f>
        <v>97.777777777777771</v>
      </c>
    </row>
    <row r="34" spans="1:19" s="9" customFormat="1" x14ac:dyDescent="0.2"/>
    <row r="35" spans="1:19" s="9" customForma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9" customFormat="1" x14ac:dyDescent="0.2"/>
    <row r="37" spans="1:19" s="9" customFormat="1" x14ac:dyDescent="0.2">
      <c r="B37" s="20" t="s">
        <v>68</v>
      </c>
      <c r="C37" s="20"/>
      <c r="G37" s="20" t="s">
        <v>66</v>
      </c>
      <c r="H37" s="20"/>
      <c r="L37" s="20" t="s">
        <v>66</v>
      </c>
      <c r="M37" s="20"/>
      <c r="Q37" s="19" t="s">
        <v>69</v>
      </c>
      <c r="R37" s="19"/>
    </row>
    <row r="38" spans="1:19" s="9" customFormat="1" x14ac:dyDescent="0.2">
      <c r="B38" s="20" t="s">
        <v>1</v>
      </c>
      <c r="C38" s="20"/>
      <c r="G38" s="20" t="s">
        <v>1</v>
      </c>
      <c r="H38" s="20"/>
      <c r="L38" s="20" t="s">
        <v>1</v>
      </c>
      <c r="M38" s="20"/>
      <c r="Q38" s="19" t="s">
        <v>1</v>
      </c>
      <c r="R38" s="19"/>
    </row>
    <row r="39" spans="1:19" s="9" customFormat="1" x14ac:dyDescent="0.2">
      <c r="A39" s="2" t="s">
        <v>2</v>
      </c>
      <c r="B39" s="2" t="s">
        <v>18</v>
      </c>
      <c r="C39" s="2" t="s">
        <v>4</v>
      </c>
      <c r="F39" s="2" t="s">
        <v>2</v>
      </c>
      <c r="G39" s="2" t="s">
        <v>18</v>
      </c>
      <c r="H39" s="2" t="s">
        <v>4</v>
      </c>
      <c r="K39" s="2" t="s">
        <v>2</v>
      </c>
      <c r="L39" s="2" t="s">
        <v>18</v>
      </c>
      <c r="M39" s="2" t="s">
        <v>4</v>
      </c>
      <c r="P39" s="1" t="s">
        <v>2</v>
      </c>
      <c r="Q39" s="1" t="s">
        <v>18</v>
      </c>
      <c r="R39" s="1" t="s">
        <v>4</v>
      </c>
    </row>
    <row r="40" spans="1:19" s="9" customFormat="1" x14ac:dyDescent="0.2">
      <c r="A40" s="13" t="s">
        <v>28</v>
      </c>
      <c r="B40" s="12">
        <v>48</v>
      </c>
      <c r="C40" s="14">
        <v>48</v>
      </c>
      <c r="D40" s="4">
        <f t="shared" ref="D40:D45" si="16">B40/C40*100</f>
        <v>100</v>
      </c>
      <c r="F40" s="13" t="s">
        <v>33</v>
      </c>
      <c r="G40" s="12">
        <v>52</v>
      </c>
      <c r="H40" s="14">
        <v>52</v>
      </c>
      <c r="I40" s="4">
        <f t="shared" ref="I40:I45" si="17">G40/H40*100</f>
        <v>100</v>
      </c>
      <c r="K40" s="13" t="s">
        <v>38</v>
      </c>
      <c r="L40" s="9">
        <v>49</v>
      </c>
      <c r="M40" s="12">
        <v>50</v>
      </c>
      <c r="N40" s="8">
        <f t="shared" ref="N40:N44" si="18">L40/M40*100</f>
        <v>98</v>
      </c>
      <c r="P40" s="13" t="s">
        <v>42</v>
      </c>
      <c r="Q40" s="9">
        <v>17</v>
      </c>
      <c r="R40" s="12">
        <v>50</v>
      </c>
      <c r="S40" s="8">
        <f t="shared" ref="S40:S46" si="19">Q40/R40*100</f>
        <v>34</v>
      </c>
    </row>
    <row r="41" spans="1:19" s="9" customFormat="1" x14ac:dyDescent="0.2">
      <c r="A41" s="13" t="s">
        <v>29</v>
      </c>
      <c r="B41" s="12">
        <v>46</v>
      </c>
      <c r="C41" s="14">
        <v>48</v>
      </c>
      <c r="D41" s="4">
        <f t="shared" si="16"/>
        <v>95.833333333333343</v>
      </c>
      <c r="F41" s="13" t="s">
        <v>34</v>
      </c>
      <c r="G41" s="12">
        <v>51</v>
      </c>
      <c r="H41" s="14">
        <v>51</v>
      </c>
      <c r="I41" s="4">
        <f t="shared" si="17"/>
        <v>100</v>
      </c>
      <c r="K41" s="13" t="s">
        <v>39</v>
      </c>
      <c r="L41" s="9">
        <v>45</v>
      </c>
      <c r="M41" s="12">
        <v>46</v>
      </c>
      <c r="N41" s="8">
        <f t="shared" si="18"/>
        <v>97.826086956521735</v>
      </c>
      <c r="P41" s="13" t="s">
        <v>43</v>
      </c>
      <c r="Q41" s="9">
        <v>50</v>
      </c>
      <c r="R41" s="12">
        <v>50</v>
      </c>
      <c r="S41" s="8">
        <f t="shared" si="19"/>
        <v>100</v>
      </c>
    </row>
    <row r="42" spans="1:19" s="9" customFormat="1" x14ac:dyDescent="0.2">
      <c r="A42" s="13" t="s">
        <v>30</v>
      </c>
      <c r="B42" s="3">
        <v>41</v>
      </c>
      <c r="C42" s="14">
        <v>44</v>
      </c>
      <c r="D42" s="4">
        <f t="shared" si="16"/>
        <v>93.181818181818173</v>
      </c>
      <c r="F42" s="13" t="s">
        <v>35</v>
      </c>
      <c r="G42" s="3">
        <v>53</v>
      </c>
      <c r="H42" s="14">
        <v>53</v>
      </c>
      <c r="I42" s="4">
        <f t="shared" si="17"/>
        <v>100</v>
      </c>
      <c r="K42" s="13" t="s">
        <v>40</v>
      </c>
      <c r="L42" s="9">
        <v>49</v>
      </c>
      <c r="M42" s="12">
        <v>49</v>
      </c>
      <c r="N42" s="8">
        <f t="shared" si="18"/>
        <v>100</v>
      </c>
      <c r="P42" s="13" t="s">
        <v>20</v>
      </c>
      <c r="Q42" s="9">
        <v>44</v>
      </c>
      <c r="R42" s="12">
        <v>46</v>
      </c>
      <c r="S42" s="8">
        <f t="shared" si="19"/>
        <v>95.652173913043484</v>
      </c>
    </row>
    <row r="43" spans="1:19" s="9" customFormat="1" x14ac:dyDescent="0.2">
      <c r="A43" s="13" t="s">
        <v>31</v>
      </c>
      <c r="B43" s="3">
        <v>49</v>
      </c>
      <c r="C43" s="14">
        <v>49</v>
      </c>
      <c r="D43" s="4">
        <f t="shared" si="16"/>
        <v>100</v>
      </c>
      <c r="F43" s="13" t="s">
        <v>36</v>
      </c>
      <c r="G43" s="3">
        <v>54</v>
      </c>
      <c r="H43" s="14">
        <v>54</v>
      </c>
      <c r="I43" s="4">
        <f t="shared" si="17"/>
        <v>100</v>
      </c>
      <c r="K43" s="13" t="s">
        <v>41</v>
      </c>
      <c r="L43" s="9">
        <v>43</v>
      </c>
      <c r="M43" s="12">
        <v>50</v>
      </c>
      <c r="N43" s="8">
        <f t="shared" si="18"/>
        <v>86</v>
      </c>
      <c r="P43" s="13" t="s">
        <v>44</v>
      </c>
      <c r="Q43" s="9">
        <v>46</v>
      </c>
      <c r="R43" s="12">
        <v>47</v>
      </c>
      <c r="S43" s="8">
        <f t="shared" si="19"/>
        <v>97.872340425531917</v>
      </c>
    </row>
    <row r="44" spans="1:19" s="9" customFormat="1" x14ac:dyDescent="0.2">
      <c r="A44" s="13" t="s">
        <v>32</v>
      </c>
      <c r="B44" s="3">
        <v>41</v>
      </c>
      <c r="C44" s="12">
        <v>44</v>
      </c>
      <c r="D44" s="8">
        <f t="shared" si="16"/>
        <v>93.181818181818173</v>
      </c>
      <c r="F44" s="13" t="s">
        <v>37</v>
      </c>
      <c r="G44" s="3">
        <v>47</v>
      </c>
      <c r="H44" s="12">
        <v>47</v>
      </c>
      <c r="I44" s="8">
        <f t="shared" si="17"/>
        <v>100</v>
      </c>
      <c r="L44" s="2">
        <f>SUM(L40:L43)</f>
        <v>186</v>
      </c>
      <c r="M44" s="2">
        <f>SUM(M40:M43)</f>
        <v>195</v>
      </c>
      <c r="N44" s="15">
        <f t="shared" si="18"/>
        <v>95.384615384615387</v>
      </c>
      <c r="P44" s="13" t="s">
        <v>45</v>
      </c>
      <c r="Q44" s="9">
        <v>51</v>
      </c>
      <c r="R44" s="12">
        <v>51</v>
      </c>
      <c r="S44" s="8">
        <f t="shared" si="19"/>
        <v>100</v>
      </c>
    </row>
    <row r="45" spans="1:19" s="9" customFormat="1" x14ac:dyDescent="0.2">
      <c r="B45" s="2">
        <f>SUM(B40:B44)</f>
        <v>225</v>
      </c>
      <c r="C45" s="2">
        <f>SUM(C40:C44)</f>
        <v>233</v>
      </c>
      <c r="D45" s="15">
        <f t="shared" si="16"/>
        <v>96.566523605150209</v>
      </c>
      <c r="G45" s="2">
        <f>SUM(G40:G44)</f>
        <v>257</v>
      </c>
      <c r="H45" s="2">
        <f>SUM(H40:H44)</f>
        <v>257</v>
      </c>
      <c r="I45" s="15">
        <f t="shared" si="17"/>
        <v>100</v>
      </c>
      <c r="P45" s="13" t="s">
        <v>46</v>
      </c>
      <c r="Q45" s="9">
        <v>48</v>
      </c>
      <c r="R45" s="12">
        <v>50</v>
      </c>
      <c r="S45" s="8">
        <f t="shared" si="19"/>
        <v>96</v>
      </c>
    </row>
    <row r="46" spans="1:19" s="9" customFormat="1" x14ac:dyDescent="0.2">
      <c r="Q46" s="1">
        <f>SUM(Q40:Q45)</f>
        <v>256</v>
      </c>
      <c r="R46" s="1">
        <f>SUM(R40:R45)</f>
        <v>294</v>
      </c>
      <c r="S46" s="11">
        <f t="shared" si="19"/>
        <v>87.074829931972786</v>
      </c>
    </row>
    <row r="47" spans="1:19" s="9" customFormat="1" x14ac:dyDescent="0.2">
      <c r="B47" s="20" t="s">
        <v>70</v>
      </c>
      <c r="C47" s="20"/>
      <c r="G47" s="20" t="s">
        <v>67</v>
      </c>
      <c r="H47" s="20"/>
      <c r="L47" s="20" t="s">
        <v>67</v>
      </c>
      <c r="M47" s="20"/>
    </row>
    <row r="48" spans="1:19" s="9" customFormat="1" x14ac:dyDescent="0.2">
      <c r="B48" s="20" t="s">
        <v>1</v>
      </c>
      <c r="C48" s="20"/>
      <c r="G48" s="20" t="s">
        <v>1</v>
      </c>
      <c r="H48" s="20"/>
      <c r="L48" s="20" t="s">
        <v>1</v>
      </c>
      <c r="M48" s="20"/>
      <c r="Q48" s="19" t="s">
        <v>71</v>
      </c>
      <c r="R48" s="19"/>
    </row>
    <row r="49" spans="1:19" s="9" customFormat="1" x14ac:dyDescent="0.2">
      <c r="A49" s="2" t="s">
        <v>2</v>
      </c>
      <c r="B49" s="2" t="s">
        <v>18</v>
      </c>
      <c r="C49" s="2" t="s">
        <v>4</v>
      </c>
      <c r="F49" s="2" t="s">
        <v>2</v>
      </c>
      <c r="G49" s="2" t="s">
        <v>18</v>
      </c>
      <c r="H49" s="2" t="s">
        <v>4</v>
      </c>
      <c r="K49" s="2" t="s">
        <v>2</v>
      </c>
      <c r="L49" s="2" t="s">
        <v>18</v>
      </c>
      <c r="M49" s="2" t="s">
        <v>4</v>
      </c>
      <c r="Q49" s="19" t="s">
        <v>1</v>
      </c>
      <c r="R49" s="19"/>
    </row>
    <row r="50" spans="1:19" s="9" customFormat="1" x14ac:dyDescent="0.2">
      <c r="A50" s="13" t="s">
        <v>28</v>
      </c>
      <c r="B50" s="12">
        <v>1</v>
      </c>
      <c r="C50" s="14">
        <v>1</v>
      </c>
      <c r="D50" s="4">
        <f t="shared" ref="D50:D55" si="20">B50/C50*100</f>
        <v>100</v>
      </c>
      <c r="F50" s="5" t="s">
        <v>33</v>
      </c>
      <c r="G50" s="3">
        <v>2</v>
      </c>
      <c r="H50" s="14">
        <v>2</v>
      </c>
      <c r="I50" s="8">
        <f t="shared" ref="I50:I55" si="21">G50/H50*100</f>
        <v>100</v>
      </c>
      <c r="K50" s="13" t="s">
        <v>38</v>
      </c>
      <c r="L50" s="9">
        <v>1</v>
      </c>
      <c r="M50" s="12">
        <v>1</v>
      </c>
      <c r="N50" s="8">
        <f t="shared" ref="N50:N54" si="22">L50/M50*100</f>
        <v>100</v>
      </c>
      <c r="P50" s="1" t="s">
        <v>2</v>
      </c>
      <c r="Q50" s="1" t="s">
        <v>18</v>
      </c>
      <c r="R50" s="1" t="s">
        <v>4</v>
      </c>
    </row>
    <row r="51" spans="1:19" s="9" customFormat="1" x14ac:dyDescent="0.2">
      <c r="A51" s="13" t="s">
        <v>29</v>
      </c>
      <c r="B51" s="12">
        <v>1</v>
      </c>
      <c r="C51" s="14">
        <v>1</v>
      </c>
      <c r="D51" s="4">
        <f t="shared" si="20"/>
        <v>100</v>
      </c>
      <c r="F51" s="5" t="s">
        <v>34</v>
      </c>
      <c r="G51" s="3">
        <v>1</v>
      </c>
      <c r="H51" s="14">
        <v>1</v>
      </c>
      <c r="I51" s="8">
        <f t="shared" si="21"/>
        <v>100</v>
      </c>
      <c r="K51" s="13" t="s">
        <v>39</v>
      </c>
      <c r="L51" s="9">
        <v>1</v>
      </c>
      <c r="M51" s="12">
        <v>1</v>
      </c>
      <c r="N51" s="8">
        <f t="shared" si="22"/>
        <v>100</v>
      </c>
      <c r="P51" s="13" t="s">
        <v>42</v>
      </c>
      <c r="Q51" s="9">
        <v>1</v>
      </c>
      <c r="R51" s="12">
        <v>1</v>
      </c>
      <c r="S51" s="8">
        <f t="shared" ref="S51:S57" si="23">Q51/R51*100</f>
        <v>100</v>
      </c>
    </row>
    <row r="52" spans="1:19" s="9" customFormat="1" x14ac:dyDescent="0.2">
      <c r="A52" s="13" t="s">
        <v>30</v>
      </c>
      <c r="B52" s="3">
        <v>1</v>
      </c>
      <c r="C52" s="14">
        <v>1</v>
      </c>
      <c r="D52" s="4">
        <f t="shared" si="20"/>
        <v>100</v>
      </c>
      <c r="F52" s="5" t="s">
        <v>35</v>
      </c>
      <c r="G52" s="3">
        <v>1</v>
      </c>
      <c r="H52" s="12">
        <v>1</v>
      </c>
      <c r="I52" s="8">
        <f t="shared" si="21"/>
        <v>100</v>
      </c>
      <c r="K52" s="13" t="s">
        <v>40</v>
      </c>
      <c r="L52" s="9">
        <v>1</v>
      </c>
      <c r="M52" s="12">
        <v>1</v>
      </c>
      <c r="N52" s="8">
        <f t="shared" si="22"/>
        <v>100</v>
      </c>
      <c r="P52" s="13" t="s">
        <v>43</v>
      </c>
      <c r="Q52" s="9">
        <v>1</v>
      </c>
      <c r="R52" s="12">
        <v>1</v>
      </c>
      <c r="S52" s="8">
        <f t="shared" si="23"/>
        <v>100</v>
      </c>
    </row>
    <row r="53" spans="1:19" s="9" customFormat="1" x14ac:dyDescent="0.2">
      <c r="A53" s="13" t="s">
        <v>31</v>
      </c>
      <c r="B53" s="3">
        <v>1</v>
      </c>
      <c r="C53" s="14">
        <v>1</v>
      </c>
      <c r="D53" s="4">
        <f t="shared" si="20"/>
        <v>100</v>
      </c>
      <c r="F53" s="5" t="s">
        <v>36</v>
      </c>
      <c r="G53" s="3">
        <v>1</v>
      </c>
      <c r="H53" s="12">
        <v>1</v>
      </c>
      <c r="I53" s="8">
        <f t="shared" si="21"/>
        <v>100</v>
      </c>
      <c r="K53" s="13" t="s">
        <v>41</v>
      </c>
      <c r="L53" s="9">
        <v>1</v>
      </c>
      <c r="M53" s="12">
        <v>1</v>
      </c>
      <c r="N53" s="8">
        <f t="shared" si="22"/>
        <v>100</v>
      </c>
      <c r="P53" s="13" t="s">
        <v>20</v>
      </c>
      <c r="Q53" s="9">
        <v>1</v>
      </c>
      <c r="R53" s="12">
        <v>1</v>
      </c>
      <c r="S53" s="8">
        <f t="shared" si="23"/>
        <v>100</v>
      </c>
    </row>
    <row r="54" spans="1:19" s="9" customFormat="1" x14ac:dyDescent="0.2">
      <c r="A54" s="13" t="s">
        <v>32</v>
      </c>
      <c r="B54" s="3">
        <v>1</v>
      </c>
      <c r="C54" s="12">
        <v>1</v>
      </c>
      <c r="D54" s="8">
        <f t="shared" si="20"/>
        <v>100</v>
      </c>
      <c r="F54" s="5" t="s">
        <v>37</v>
      </c>
      <c r="G54" s="3">
        <v>1</v>
      </c>
      <c r="H54" s="12">
        <v>1</v>
      </c>
      <c r="I54" s="8">
        <f t="shared" si="21"/>
        <v>100</v>
      </c>
      <c r="L54" s="2">
        <f>SUM(L50:L53)</f>
        <v>4</v>
      </c>
      <c r="M54" s="2">
        <f>SUM(M50:M53)</f>
        <v>4</v>
      </c>
      <c r="N54" s="15">
        <f t="shared" si="22"/>
        <v>100</v>
      </c>
      <c r="P54" s="13" t="s">
        <v>44</v>
      </c>
      <c r="Q54" s="9">
        <v>1</v>
      </c>
      <c r="R54" s="12">
        <v>1</v>
      </c>
      <c r="S54" s="8">
        <f t="shared" si="23"/>
        <v>100</v>
      </c>
    </row>
    <row r="55" spans="1:19" s="9" customFormat="1" x14ac:dyDescent="0.2">
      <c r="B55" s="2">
        <f>SUM(B50:B54)</f>
        <v>5</v>
      </c>
      <c r="C55" s="2">
        <f>SUM(C50:C54)</f>
        <v>5</v>
      </c>
      <c r="D55" s="15">
        <f t="shared" si="20"/>
        <v>100</v>
      </c>
      <c r="G55" s="2">
        <f>SUM(G50:G54)</f>
        <v>6</v>
      </c>
      <c r="H55" s="2">
        <f>SUM(H50:H54)</f>
        <v>6</v>
      </c>
      <c r="I55" s="15">
        <f t="shared" si="21"/>
        <v>100</v>
      </c>
      <c r="P55" s="13" t="s">
        <v>45</v>
      </c>
      <c r="Q55" s="9">
        <v>1</v>
      </c>
      <c r="R55" s="12">
        <v>1</v>
      </c>
      <c r="S55" s="8">
        <f t="shared" si="23"/>
        <v>100</v>
      </c>
    </row>
    <row r="56" spans="1:19" s="9" customFormat="1" x14ac:dyDescent="0.2">
      <c r="L56" s="20" t="s">
        <v>1</v>
      </c>
      <c r="M56" s="20"/>
      <c r="P56" s="13" t="s">
        <v>46</v>
      </c>
      <c r="Q56" s="9">
        <v>1</v>
      </c>
      <c r="R56" s="12">
        <v>1</v>
      </c>
      <c r="S56" s="8">
        <f t="shared" si="23"/>
        <v>100</v>
      </c>
    </row>
    <row r="57" spans="1:19" s="9" customFormat="1" x14ac:dyDescent="0.2">
      <c r="B57" s="19" t="s">
        <v>1</v>
      </c>
      <c r="C57" s="19"/>
      <c r="K57" s="2" t="s">
        <v>2</v>
      </c>
      <c r="L57" s="2" t="s">
        <v>18</v>
      </c>
      <c r="M57" s="2" t="s">
        <v>4</v>
      </c>
      <c r="Q57" s="1">
        <f>SUM(Q51:Q56)</f>
        <v>6</v>
      </c>
      <c r="R57" s="1">
        <f>SUM(R51:R56)</f>
        <v>6</v>
      </c>
      <c r="S57" s="11">
        <f t="shared" si="23"/>
        <v>100</v>
      </c>
    </row>
    <row r="58" spans="1:19" s="9" customFormat="1" x14ac:dyDescent="0.2">
      <c r="A58" s="2" t="s">
        <v>2</v>
      </c>
      <c r="B58" s="1" t="s">
        <v>18</v>
      </c>
      <c r="C58" s="1" t="s">
        <v>4</v>
      </c>
      <c r="G58" s="20" t="s">
        <v>1</v>
      </c>
      <c r="H58" s="20"/>
      <c r="K58" s="13" t="s">
        <v>38</v>
      </c>
      <c r="L58" s="9">
        <f t="shared" ref="L58:M61" si="24">L40+L50</f>
        <v>50</v>
      </c>
      <c r="M58" s="12">
        <f t="shared" si="24"/>
        <v>51</v>
      </c>
      <c r="N58" s="8">
        <f t="shared" ref="N58:N62" si="25">L58/M58*100</f>
        <v>98.039215686274503</v>
      </c>
    </row>
    <row r="59" spans="1:19" s="9" customFormat="1" x14ac:dyDescent="0.2">
      <c r="A59" s="13" t="s">
        <v>28</v>
      </c>
      <c r="B59" s="9">
        <f>B40+B50</f>
        <v>49</v>
      </c>
      <c r="C59" s="12">
        <f>C40+C50</f>
        <v>49</v>
      </c>
      <c r="D59" s="8">
        <f t="shared" ref="D59:D64" si="26">B59/C59*100</f>
        <v>100</v>
      </c>
      <c r="F59" s="2" t="s">
        <v>2</v>
      </c>
      <c r="G59" s="2" t="s">
        <v>18</v>
      </c>
      <c r="H59" s="2" t="s">
        <v>4</v>
      </c>
      <c r="K59" s="13" t="s">
        <v>39</v>
      </c>
      <c r="L59" s="9">
        <f t="shared" si="24"/>
        <v>46</v>
      </c>
      <c r="M59" s="12">
        <f t="shared" si="24"/>
        <v>47</v>
      </c>
      <c r="N59" s="8">
        <f t="shared" si="25"/>
        <v>97.872340425531917</v>
      </c>
      <c r="Q59" s="19" t="s">
        <v>1</v>
      </c>
      <c r="R59" s="19"/>
    </row>
    <row r="60" spans="1:19" s="9" customFormat="1" x14ac:dyDescent="0.2">
      <c r="A60" s="13" t="s">
        <v>29</v>
      </c>
      <c r="B60" s="9">
        <f t="shared" ref="B60:C63" si="27">B41+B51</f>
        <v>47</v>
      </c>
      <c r="C60" s="12">
        <f t="shared" si="27"/>
        <v>49</v>
      </c>
      <c r="D60" s="8">
        <f t="shared" si="26"/>
        <v>95.918367346938766</v>
      </c>
      <c r="F60" s="13" t="s">
        <v>33</v>
      </c>
      <c r="G60" s="9">
        <f t="shared" ref="G60:H64" si="28">G40+G50</f>
        <v>54</v>
      </c>
      <c r="H60" s="12">
        <f t="shared" si="28"/>
        <v>54</v>
      </c>
      <c r="I60" s="8">
        <f t="shared" ref="I60:I65" si="29">G60/H60*100</f>
        <v>100</v>
      </c>
      <c r="K60" s="13" t="s">
        <v>40</v>
      </c>
      <c r="L60" s="9">
        <f t="shared" si="24"/>
        <v>50</v>
      </c>
      <c r="M60" s="12">
        <f t="shared" si="24"/>
        <v>50</v>
      </c>
      <c r="N60" s="8">
        <f t="shared" si="25"/>
        <v>100</v>
      </c>
      <c r="P60" s="2" t="s">
        <v>2</v>
      </c>
      <c r="Q60" s="1" t="s">
        <v>18</v>
      </c>
      <c r="R60" s="1" t="s">
        <v>4</v>
      </c>
    </row>
    <row r="61" spans="1:19" s="9" customFormat="1" x14ac:dyDescent="0.2">
      <c r="A61" s="13" t="s">
        <v>30</v>
      </c>
      <c r="B61" s="9">
        <f t="shared" si="27"/>
        <v>42</v>
      </c>
      <c r="C61" s="12">
        <f t="shared" si="27"/>
        <v>45</v>
      </c>
      <c r="D61" s="8">
        <f t="shared" si="26"/>
        <v>93.333333333333329</v>
      </c>
      <c r="F61" s="13" t="s">
        <v>34</v>
      </c>
      <c r="G61" s="9">
        <f t="shared" si="28"/>
        <v>52</v>
      </c>
      <c r="H61" s="12">
        <f t="shared" si="28"/>
        <v>52</v>
      </c>
      <c r="I61" s="8">
        <f t="shared" si="29"/>
        <v>100</v>
      </c>
      <c r="K61" s="13" t="s">
        <v>41</v>
      </c>
      <c r="L61" s="9">
        <f t="shared" si="24"/>
        <v>44</v>
      </c>
      <c r="M61" s="12">
        <f t="shared" si="24"/>
        <v>51</v>
      </c>
      <c r="N61" s="8">
        <f t="shared" si="25"/>
        <v>86.274509803921575</v>
      </c>
      <c r="P61" s="13" t="s">
        <v>42</v>
      </c>
      <c r="Q61" s="9">
        <f>Q40+Q51</f>
        <v>18</v>
      </c>
      <c r="R61" s="12">
        <f>R40+R51</f>
        <v>51</v>
      </c>
      <c r="S61" s="8">
        <f t="shared" ref="S61:S67" si="30">Q61/R61*100</f>
        <v>35.294117647058826</v>
      </c>
    </row>
    <row r="62" spans="1:19" s="9" customFormat="1" x14ac:dyDescent="0.2">
      <c r="A62" s="13" t="s">
        <v>31</v>
      </c>
      <c r="B62" s="9">
        <f t="shared" si="27"/>
        <v>50</v>
      </c>
      <c r="C62" s="12">
        <f t="shared" si="27"/>
        <v>50</v>
      </c>
      <c r="D62" s="8">
        <f t="shared" si="26"/>
        <v>100</v>
      </c>
      <c r="F62" s="13" t="s">
        <v>35</v>
      </c>
      <c r="G62" s="9">
        <f t="shared" si="28"/>
        <v>54</v>
      </c>
      <c r="H62" s="12">
        <f t="shared" si="28"/>
        <v>54</v>
      </c>
      <c r="I62" s="8">
        <f t="shared" si="29"/>
        <v>100</v>
      </c>
      <c r="L62" s="2">
        <f>SUM(L58:L61)</f>
        <v>190</v>
      </c>
      <c r="M62" s="2">
        <f>SUM(M58:M61)</f>
        <v>199</v>
      </c>
      <c r="N62" s="15">
        <f t="shared" si="25"/>
        <v>95.477386934673376</v>
      </c>
      <c r="P62" s="13" t="s">
        <v>43</v>
      </c>
      <c r="Q62" s="9">
        <f t="shared" ref="Q62:R66" si="31">Q41+Q52</f>
        <v>51</v>
      </c>
      <c r="R62" s="12">
        <f t="shared" si="31"/>
        <v>51</v>
      </c>
      <c r="S62" s="8">
        <f t="shared" si="30"/>
        <v>100</v>
      </c>
    </row>
    <row r="63" spans="1:19" s="9" customFormat="1" x14ac:dyDescent="0.2">
      <c r="A63" s="13" t="s">
        <v>32</v>
      </c>
      <c r="B63" s="9">
        <f t="shared" si="27"/>
        <v>42</v>
      </c>
      <c r="C63" s="12">
        <f t="shared" si="27"/>
        <v>45</v>
      </c>
      <c r="D63" s="8">
        <f t="shared" si="26"/>
        <v>93.333333333333329</v>
      </c>
      <c r="F63" s="13" t="s">
        <v>36</v>
      </c>
      <c r="G63" s="9">
        <f t="shared" si="28"/>
        <v>55</v>
      </c>
      <c r="H63" s="12">
        <f t="shared" si="28"/>
        <v>55</v>
      </c>
      <c r="I63" s="8">
        <f t="shared" si="29"/>
        <v>100</v>
      </c>
      <c r="P63" s="13" t="s">
        <v>20</v>
      </c>
      <c r="Q63" s="9">
        <f t="shared" si="31"/>
        <v>45</v>
      </c>
      <c r="R63" s="12">
        <f t="shared" si="31"/>
        <v>47</v>
      </c>
      <c r="S63" s="8">
        <f t="shared" si="30"/>
        <v>95.744680851063833</v>
      </c>
    </row>
    <row r="64" spans="1:19" s="9" customFormat="1" x14ac:dyDescent="0.2">
      <c r="B64" s="1">
        <f>SUM(B59:B63)</f>
        <v>230</v>
      </c>
      <c r="C64" s="1">
        <f>SUM(C59:C63)</f>
        <v>238</v>
      </c>
      <c r="D64" s="11">
        <f t="shared" si="26"/>
        <v>96.638655462184872</v>
      </c>
      <c r="F64" s="13" t="s">
        <v>37</v>
      </c>
      <c r="G64" s="9">
        <f t="shared" si="28"/>
        <v>48</v>
      </c>
      <c r="H64" s="12">
        <f t="shared" si="28"/>
        <v>48</v>
      </c>
      <c r="I64" s="8">
        <f t="shared" si="29"/>
        <v>100</v>
      </c>
      <c r="P64" s="13" t="s">
        <v>44</v>
      </c>
      <c r="Q64" s="9">
        <f t="shared" si="31"/>
        <v>47</v>
      </c>
      <c r="R64" s="12">
        <f t="shared" si="31"/>
        <v>48</v>
      </c>
      <c r="S64" s="8">
        <f t="shared" si="30"/>
        <v>97.916666666666657</v>
      </c>
    </row>
    <row r="65" spans="1:19" s="9" customFormat="1" x14ac:dyDescent="0.2">
      <c r="G65" s="2">
        <f>SUM(G60:G64)</f>
        <v>263</v>
      </c>
      <c r="H65" s="2">
        <f>SUM(H60:H64)</f>
        <v>263</v>
      </c>
      <c r="I65" s="15">
        <f t="shared" si="29"/>
        <v>100</v>
      </c>
      <c r="P65" s="13" t="s">
        <v>45</v>
      </c>
      <c r="Q65" s="9">
        <f t="shared" si="31"/>
        <v>52</v>
      </c>
      <c r="R65" s="12">
        <f t="shared" si="31"/>
        <v>52</v>
      </c>
      <c r="S65" s="8">
        <f t="shared" si="30"/>
        <v>100</v>
      </c>
    </row>
    <row r="66" spans="1:19" s="9" customFormat="1" x14ac:dyDescent="0.2">
      <c r="P66" s="13" t="s">
        <v>46</v>
      </c>
      <c r="Q66" s="9">
        <f t="shared" si="31"/>
        <v>49</v>
      </c>
      <c r="R66" s="12">
        <f t="shared" si="31"/>
        <v>51</v>
      </c>
      <c r="S66" s="8">
        <f t="shared" si="30"/>
        <v>96.078431372549019</v>
      </c>
    </row>
    <row r="67" spans="1:19" s="9" customFormat="1" x14ac:dyDescent="0.2">
      <c r="Q67" s="1">
        <f>SUM(Q61:Q66)</f>
        <v>262</v>
      </c>
      <c r="R67" s="1">
        <f>SUM(R61:R66)</f>
        <v>300</v>
      </c>
      <c r="S67" s="11">
        <f t="shared" si="30"/>
        <v>87.333333333333329</v>
      </c>
    </row>
    <row r="68" spans="1:19" s="9" customFormat="1" x14ac:dyDescent="0.2"/>
    <row r="69" spans="1:19" s="9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9" customFormat="1" x14ac:dyDescent="0.2"/>
    <row r="71" spans="1:19" s="9" customFormat="1" x14ac:dyDescent="0.2">
      <c r="B71" s="20" t="s">
        <v>47</v>
      </c>
      <c r="C71" s="20"/>
      <c r="G71" s="20" t="s">
        <v>72</v>
      </c>
      <c r="H71" s="20"/>
      <c r="L71" s="20" t="s">
        <v>72</v>
      </c>
      <c r="M71" s="20"/>
    </row>
    <row r="72" spans="1:19" s="9" customFormat="1" x14ac:dyDescent="0.2">
      <c r="B72" s="20" t="s">
        <v>1</v>
      </c>
      <c r="C72" s="20"/>
      <c r="G72" s="20" t="s">
        <v>1</v>
      </c>
      <c r="H72" s="20"/>
      <c r="L72" s="20" t="s">
        <v>1</v>
      </c>
      <c r="M72" s="20"/>
    </row>
    <row r="73" spans="1:19" s="9" customFormat="1" x14ac:dyDescent="0.2">
      <c r="A73" s="2" t="s">
        <v>2</v>
      </c>
      <c r="B73" s="2" t="s">
        <v>18</v>
      </c>
      <c r="C73" s="2" t="s">
        <v>4</v>
      </c>
      <c r="F73" s="2" t="s">
        <v>2</v>
      </c>
      <c r="G73" s="2" t="s">
        <v>18</v>
      </c>
      <c r="H73" s="2" t="s">
        <v>4</v>
      </c>
      <c r="K73" s="2" t="s">
        <v>2</v>
      </c>
      <c r="L73" s="2" t="s">
        <v>18</v>
      </c>
      <c r="M73" s="2" t="s">
        <v>4</v>
      </c>
    </row>
    <row r="74" spans="1:19" s="9" customFormat="1" x14ac:dyDescent="0.2">
      <c r="A74" s="13" t="s">
        <v>48</v>
      </c>
      <c r="B74" s="9">
        <v>25</v>
      </c>
      <c r="C74" s="12">
        <v>44</v>
      </c>
      <c r="D74" s="8">
        <f t="shared" ref="D74:D76" si="32">B74/C74*100</f>
        <v>56.81818181818182</v>
      </c>
      <c r="F74" s="13" t="s">
        <v>55</v>
      </c>
      <c r="G74" s="9">
        <v>40</v>
      </c>
      <c r="H74" s="12">
        <v>49</v>
      </c>
      <c r="I74" s="8">
        <f>G74/H74*100</f>
        <v>81.632653061224488</v>
      </c>
      <c r="K74" s="13" t="s">
        <v>59</v>
      </c>
      <c r="L74" s="9">
        <v>43</v>
      </c>
      <c r="M74" s="12">
        <v>45</v>
      </c>
      <c r="N74" s="8">
        <f t="shared" ref="N74:N80" si="33">L74/M74*100</f>
        <v>95.555555555555557</v>
      </c>
    </row>
    <row r="75" spans="1:19" s="9" customFormat="1" x14ac:dyDescent="0.2">
      <c r="A75" s="13" t="s">
        <v>49</v>
      </c>
      <c r="B75" s="9">
        <v>43</v>
      </c>
      <c r="C75" s="12">
        <v>47</v>
      </c>
      <c r="D75" s="8">
        <f t="shared" si="32"/>
        <v>91.489361702127653</v>
      </c>
      <c r="F75" s="13" t="s">
        <v>56</v>
      </c>
      <c r="G75" s="9">
        <v>49</v>
      </c>
      <c r="H75" s="12">
        <v>53</v>
      </c>
      <c r="I75" s="8">
        <f t="shared" ref="I75:I78" si="34">G75/H75*100</f>
        <v>92.452830188679243</v>
      </c>
      <c r="K75" s="13" t="s">
        <v>60</v>
      </c>
      <c r="L75" s="9">
        <v>38</v>
      </c>
      <c r="M75" s="12">
        <v>39</v>
      </c>
      <c r="N75" s="8">
        <f t="shared" si="33"/>
        <v>97.435897435897431</v>
      </c>
    </row>
    <row r="76" spans="1:19" s="9" customFormat="1" x14ac:dyDescent="0.2">
      <c r="A76" s="13" t="s">
        <v>50</v>
      </c>
      <c r="B76" s="9">
        <v>45</v>
      </c>
      <c r="C76" s="12">
        <v>47</v>
      </c>
      <c r="D76" s="8">
        <f t="shared" si="32"/>
        <v>95.744680851063833</v>
      </c>
      <c r="F76" s="13" t="s">
        <v>57</v>
      </c>
      <c r="G76" s="9">
        <v>47</v>
      </c>
      <c r="H76" s="12">
        <v>47</v>
      </c>
      <c r="I76" s="8">
        <f t="shared" si="34"/>
        <v>100</v>
      </c>
      <c r="K76" s="13" t="s">
        <v>61</v>
      </c>
      <c r="L76" s="9">
        <v>48</v>
      </c>
      <c r="M76" s="12">
        <v>49</v>
      </c>
      <c r="N76" s="8">
        <f t="shared" si="33"/>
        <v>97.959183673469383</v>
      </c>
    </row>
    <row r="77" spans="1:19" s="9" customFormat="1" x14ac:dyDescent="0.2">
      <c r="A77" s="13" t="s">
        <v>51</v>
      </c>
      <c r="B77" s="9">
        <v>50</v>
      </c>
      <c r="C77" s="12">
        <v>51</v>
      </c>
      <c r="D77" s="8">
        <f>B77/C77*100</f>
        <v>98.039215686274503</v>
      </c>
      <c r="F77" s="13" t="s">
        <v>58</v>
      </c>
      <c r="G77" s="9">
        <v>50</v>
      </c>
      <c r="H77" s="12">
        <v>51</v>
      </c>
      <c r="I77" s="8">
        <f t="shared" si="34"/>
        <v>98.039215686274503</v>
      </c>
      <c r="K77" s="13" t="s">
        <v>62</v>
      </c>
      <c r="L77" s="9">
        <v>44</v>
      </c>
      <c r="M77" s="12">
        <v>52</v>
      </c>
      <c r="N77" s="8">
        <f t="shared" si="33"/>
        <v>84.615384615384613</v>
      </c>
    </row>
    <row r="78" spans="1:19" s="9" customFormat="1" x14ac:dyDescent="0.2">
      <c r="A78" s="13" t="s">
        <v>52</v>
      </c>
      <c r="B78" s="9">
        <v>52</v>
      </c>
      <c r="C78" s="12">
        <v>52</v>
      </c>
      <c r="D78" s="8">
        <f>B78/C78*100</f>
        <v>100</v>
      </c>
      <c r="G78" s="1">
        <f>SUM(G74:G77)</f>
        <v>186</v>
      </c>
      <c r="H78" s="1">
        <f>SUM(H74:H77)</f>
        <v>200</v>
      </c>
      <c r="I78" s="1">
        <f t="shared" si="34"/>
        <v>93</v>
      </c>
      <c r="K78" s="13" t="s">
        <v>63</v>
      </c>
      <c r="L78" s="9">
        <v>48</v>
      </c>
      <c r="M78" s="12">
        <v>49</v>
      </c>
      <c r="N78" s="8">
        <f t="shared" si="33"/>
        <v>97.959183673469383</v>
      </c>
    </row>
    <row r="79" spans="1:19" s="9" customFormat="1" x14ac:dyDescent="0.2">
      <c r="B79" s="1">
        <f>SUM(B74:B78)</f>
        <v>215</v>
      </c>
      <c r="C79" s="1">
        <f>SUM(C74:C78)</f>
        <v>241</v>
      </c>
      <c r="D79" s="11">
        <f>B79/C79*100</f>
        <v>89.211618257261421</v>
      </c>
      <c r="K79" s="13" t="s">
        <v>64</v>
      </c>
      <c r="L79" s="9">
        <v>41</v>
      </c>
      <c r="M79" s="12">
        <v>43</v>
      </c>
      <c r="N79" s="8">
        <f t="shared" si="33"/>
        <v>95.348837209302332</v>
      </c>
    </row>
    <row r="80" spans="1:19" s="9" customFormat="1" x14ac:dyDescent="0.2">
      <c r="K80" s="13" t="s">
        <v>65</v>
      </c>
      <c r="L80" s="9">
        <v>23</v>
      </c>
      <c r="M80" s="12">
        <v>39</v>
      </c>
      <c r="N80" s="8">
        <f t="shared" si="33"/>
        <v>58.974358974358978</v>
      </c>
    </row>
    <row r="81" spans="1:14" s="9" customFormat="1" x14ac:dyDescent="0.2">
      <c r="G81" s="20" t="s">
        <v>70</v>
      </c>
      <c r="H81" s="20"/>
      <c r="K81" s="17"/>
      <c r="N81" s="8"/>
    </row>
    <row r="82" spans="1:14" s="9" customFormat="1" x14ac:dyDescent="0.2">
      <c r="B82" s="20" t="s">
        <v>53</v>
      </c>
      <c r="C82" s="20"/>
      <c r="G82" s="20" t="s">
        <v>1</v>
      </c>
      <c r="H82" s="20"/>
      <c r="K82" s="17"/>
      <c r="L82" s="1">
        <f>SUM(L74:L81)</f>
        <v>285</v>
      </c>
      <c r="M82" s="1">
        <f>SUM(M74:M81)</f>
        <v>316</v>
      </c>
      <c r="N82" s="11">
        <f>L82/M82*100</f>
        <v>90.189873417721529</v>
      </c>
    </row>
    <row r="83" spans="1:14" s="9" customFormat="1" x14ac:dyDescent="0.2">
      <c r="B83" s="20" t="s">
        <v>1</v>
      </c>
      <c r="C83" s="20"/>
      <c r="F83" s="2" t="s">
        <v>2</v>
      </c>
      <c r="G83" s="2" t="s">
        <v>18</v>
      </c>
      <c r="H83" s="2" t="s">
        <v>4</v>
      </c>
      <c r="K83" s="17"/>
    </row>
    <row r="84" spans="1:14" s="9" customFormat="1" x14ac:dyDescent="0.2">
      <c r="B84" s="2" t="s">
        <v>18</v>
      </c>
      <c r="C84" s="2" t="s">
        <v>4</v>
      </c>
      <c r="F84" s="13" t="s">
        <v>55</v>
      </c>
      <c r="G84" s="9">
        <v>1</v>
      </c>
      <c r="H84" s="12">
        <v>1</v>
      </c>
      <c r="I84" s="8">
        <f t="shared" ref="I84:I88" si="35">G84/H84*100</f>
        <v>100</v>
      </c>
      <c r="K84" s="17"/>
    </row>
    <row r="85" spans="1:14" s="9" customFormat="1" x14ac:dyDescent="0.2">
      <c r="A85" s="13" t="s">
        <v>48</v>
      </c>
      <c r="B85" s="9">
        <v>1</v>
      </c>
      <c r="C85" s="12">
        <v>1</v>
      </c>
      <c r="D85" s="8">
        <f t="shared" ref="D85:D87" si="36">B85/C85*100</f>
        <v>100</v>
      </c>
      <c r="F85" s="13" t="s">
        <v>56</v>
      </c>
      <c r="G85" s="9">
        <v>1</v>
      </c>
      <c r="H85" s="12">
        <v>1</v>
      </c>
      <c r="I85" s="8">
        <f t="shared" si="35"/>
        <v>100</v>
      </c>
      <c r="K85" s="17"/>
      <c r="L85" s="20" t="s">
        <v>72</v>
      </c>
      <c r="M85" s="20"/>
    </row>
    <row r="86" spans="1:14" s="9" customFormat="1" x14ac:dyDescent="0.2">
      <c r="A86" s="13" t="s">
        <v>49</v>
      </c>
      <c r="B86" s="9">
        <v>1</v>
      </c>
      <c r="C86" s="12">
        <v>1</v>
      </c>
      <c r="D86" s="8">
        <f t="shared" si="36"/>
        <v>100</v>
      </c>
      <c r="F86" s="13" t="s">
        <v>57</v>
      </c>
      <c r="G86" s="9">
        <v>1</v>
      </c>
      <c r="H86" s="12">
        <v>1</v>
      </c>
      <c r="I86" s="8">
        <f t="shared" si="35"/>
        <v>100</v>
      </c>
      <c r="K86" s="17"/>
      <c r="L86" s="20" t="s">
        <v>1</v>
      </c>
      <c r="M86" s="20"/>
    </row>
    <row r="87" spans="1:14" s="9" customFormat="1" x14ac:dyDescent="0.2">
      <c r="A87" s="13" t="s">
        <v>50</v>
      </c>
      <c r="B87" s="9">
        <v>1</v>
      </c>
      <c r="C87" s="12">
        <v>1</v>
      </c>
      <c r="D87" s="8">
        <f t="shared" si="36"/>
        <v>100</v>
      </c>
      <c r="F87" s="13" t="s">
        <v>58</v>
      </c>
      <c r="G87" s="9">
        <v>1</v>
      </c>
      <c r="H87" s="12">
        <v>1</v>
      </c>
      <c r="I87" s="8">
        <f t="shared" si="35"/>
        <v>100</v>
      </c>
      <c r="K87" s="2" t="s">
        <v>2</v>
      </c>
      <c r="L87" s="2" t="s">
        <v>18</v>
      </c>
      <c r="M87" s="2" t="s">
        <v>4</v>
      </c>
    </row>
    <row r="88" spans="1:14" s="9" customFormat="1" x14ac:dyDescent="0.2">
      <c r="A88" s="13" t="s">
        <v>51</v>
      </c>
      <c r="B88" s="9">
        <v>1</v>
      </c>
      <c r="C88" s="12">
        <v>1</v>
      </c>
      <c r="D88" s="8">
        <f>B88/C88*100</f>
        <v>100</v>
      </c>
      <c r="G88" s="1">
        <f>SUM(G84:G87)</f>
        <v>4</v>
      </c>
      <c r="H88" s="1">
        <f>SUM(H84:H87)</f>
        <v>4</v>
      </c>
      <c r="I88" s="1">
        <f t="shared" si="35"/>
        <v>100</v>
      </c>
      <c r="K88" s="13" t="s">
        <v>59</v>
      </c>
      <c r="L88" s="9">
        <v>1</v>
      </c>
      <c r="M88" s="12">
        <v>1</v>
      </c>
      <c r="N88" s="8">
        <f t="shared" ref="N88:N94" si="37">L88/M88*100</f>
        <v>100</v>
      </c>
    </row>
    <row r="89" spans="1:14" s="9" customFormat="1" x14ac:dyDescent="0.2">
      <c r="A89" s="13" t="s">
        <v>52</v>
      </c>
      <c r="B89" s="9">
        <v>1</v>
      </c>
      <c r="C89" s="12">
        <v>1</v>
      </c>
      <c r="D89" s="8">
        <f>B89/C89*100</f>
        <v>100</v>
      </c>
      <c r="K89" s="13" t="s">
        <v>60</v>
      </c>
      <c r="L89" s="9">
        <v>1</v>
      </c>
      <c r="M89" s="12">
        <v>1</v>
      </c>
      <c r="N89" s="8">
        <f t="shared" si="37"/>
        <v>100</v>
      </c>
    </row>
    <row r="90" spans="1:14" s="9" customFormat="1" x14ac:dyDescent="0.2">
      <c r="B90" s="1">
        <f>SUM(B85:B89)</f>
        <v>5</v>
      </c>
      <c r="C90" s="1">
        <f>SUM(C85:C89)</f>
        <v>5</v>
      </c>
      <c r="D90" s="11">
        <f>B90/C90*100</f>
        <v>100</v>
      </c>
      <c r="K90" s="13" t="s">
        <v>61</v>
      </c>
      <c r="L90" s="9">
        <v>1</v>
      </c>
      <c r="M90" s="12">
        <v>1</v>
      </c>
      <c r="N90" s="8">
        <f t="shared" si="37"/>
        <v>100</v>
      </c>
    </row>
    <row r="91" spans="1:14" s="9" customFormat="1" x14ac:dyDescent="0.2">
      <c r="G91" s="20" t="s">
        <v>1</v>
      </c>
      <c r="H91" s="20"/>
      <c r="K91" s="13" t="s">
        <v>62</v>
      </c>
      <c r="L91" s="9">
        <v>1</v>
      </c>
      <c r="M91" s="12">
        <v>1</v>
      </c>
      <c r="N91" s="8">
        <f t="shared" si="37"/>
        <v>100</v>
      </c>
    </row>
    <row r="92" spans="1:14" s="9" customFormat="1" x14ac:dyDescent="0.2">
      <c r="B92" s="20" t="s">
        <v>54</v>
      </c>
      <c r="C92" s="20"/>
      <c r="F92" s="2" t="s">
        <v>2</v>
      </c>
      <c r="G92" s="2" t="s">
        <v>18</v>
      </c>
      <c r="H92" s="2" t="s">
        <v>4</v>
      </c>
      <c r="K92" s="13" t="s">
        <v>63</v>
      </c>
      <c r="L92" s="9">
        <v>1</v>
      </c>
      <c r="M92" s="12">
        <v>1</v>
      </c>
      <c r="N92" s="8">
        <f t="shared" si="37"/>
        <v>100</v>
      </c>
    </row>
    <row r="93" spans="1:14" s="9" customFormat="1" x14ac:dyDescent="0.2">
      <c r="B93" s="20" t="s">
        <v>1</v>
      </c>
      <c r="C93" s="20"/>
      <c r="F93" s="2" t="s">
        <v>55</v>
      </c>
      <c r="G93" s="9">
        <f t="shared" ref="G93:H96" si="38">G74+G84</f>
        <v>41</v>
      </c>
      <c r="H93" s="9">
        <f t="shared" si="38"/>
        <v>50</v>
      </c>
      <c r="I93" s="8">
        <f t="shared" ref="I93:I97" si="39">G93/H93*100</f>
        <v>82</v>
      </c>
      <c r="K93" s="13" t="s">
        <v>64</v>
      </c>
      <c r="L93" s="9">
        <v>1</v>
      </c>
      <c r="M93" s="12">
        <v>1</v>
      </c>
      <c r="N93" s="8">
        <f t="shared" si="37"/>
        <v>100</v>
      </c>
    </row>
    <row r="94" spans="1:14" s="9" customFormat="1" x14ac:dyDescent="0.2">
      <c r="B94" s="2" t="s">
        <v>18</v>
      </c>
      <c r="C94" s="2" t="s">
        <v>4</v>
      </c>
      <c r="F94" s="2" t="s">
        <v>56</v>
      </c>
      <c r="G94" s="9">
        <f t="shared" si="38"/>
        <v>50</v>
      </c>
      <c r="H94" s="9">
        <f t="shared" si="38"/>
        <v>54</v>
      </c>
      <c r="I94" s="8">
        <f t="shared" si="39"/>
        <v>92.592592592592595</v>
      </c>
      <c r="K94" s="13" t="s">
        <v>65</v>
      </c>
      <c r="L94" s="9">
        <v>1</v>
      </c>
      <c r="M94" s="12">
        <v>1</v>
      </c>
      <c r="N94" s="8">
        <f t="shared" si="37"/>
        <v>100</v>
      </c>
    </row>
    <row r="95" spans="1:14" s="9" customFormat="1" x14ac:dyDescent="0.2">
      <c r="A95" s="13" t="s">
        <v>48</v>
      </c>
      <c r="B95" s="9">
        <f>B74+B85</f>
        <v>26</v>
      </c>
      <c r="C95" s="12">
        <f>C74+C85</f>
        <v>45</v>
      </c>
      <c r="D95" s="8">
        <f t="shared" ref="D95:D97" si="40">B95/C95*100</f>
        <v>57.777777777777771</v>
      </c>
      <c r="F95" s="2" t="s">
        <v>57</v>
      </c>
      <c r="G95" s="9">
        <f t="shared" si="38"/>
        <v>48</v>
      </c>
      <c r="H95" s="9">
        <f t="shared" si="38"/>
        <v>48</v>
      </c>
      <c r="I95" s="8">
        <f t="shared" si="39"/>
        <v>100</v>
      </c>
    </row>
    <row r="96" spans="1:14" s="9" customFormat="1" x14ac:dyDescent="0.2">
      <c r="A96" s="13" t="s">
        <v>49</v>
      </c>
      <c r="B96" s="9">
        <f t="shared" ref="B96:C99" si="41">B75+B86</f>
        <v>44</v>
      </c>
      <c r="C96" s="12">
        <f t="shared" si="41"/>
        <v>48</v>
      </c>
      <c r="D96" s="8">
        <f t="shared" si="40"/>
        <v>91.666666666666657</v>
      </c>
      <c r="F96" s="2" t="s">
        <v>58</v>
      </c>
      <c r="G96" s="9">
        <f t="shared" si="38"/>
        <v>51</v>
      </c>
      <c r="H96" s="9">
        <f t="shared" si="38"/>
        <v>52</v>
      </c>
      <c r="I96" s="8">
        <f t="shared" si="39"/>
        <v>98.076923076923066</v>
      </c>
      <c r="L96" s="1">
        <f>SUM(L88:L95)</f>
        <v>7</v>
      </c>
      <c r="M96" s="1">
        <f>SUM(M88:M95)</f>
        <v>7</v>
      </c>
      <c r="N96" s="11">
        <f>L96/M96*100</f>
        <v>100</v>
      </c>
    </row>
    <row r="97" spans="1:14" s="9" customFormat="1" x14ac:dyDescent="0.2">
      <c r="A97" s="13" t="s">
        <v>50</v>
      </c>
      <c r="B97" s="9">
        <f t="shared" si="41"/>
        <v>46</v>
      </c>
      <c r="C97" s="12">
        <f t="shared" si="41"/>
        <v>48</v>
      </c>
      <c r="D97" s="8">
        <f t="shared" si="40"/>
        <v>95.833333333333343</v>
      </c>
      <c r="G97" s="1">
        <f>SUM(G93:G96)</f>
        <v>190</v>
      </c>
      <c r="H97" s="1">
        <f>SUM(H93:H96)</f>
        <v>204</v>
      </c>
      <c r="I97" s="11">
        <f t="shared" si="39"/>
        <v>93.137254901960787</v>
      </c>
    </row>
    <row r="98" spans="1:14" s="9" customFormat="1" x14ac:dyDescent="0.2">
      <c r="A98" s="13" t="s">
        <v>51</v>
      </c>
      <c r="B98" s="9">
        <f t="shared" si="41"/>
        <v>51</v>
      </c>
      <c r="C98" s="12">
        <f t="shared" si="41"/>
        <v>52</v>
      </c>
      <c r="D98" s="8">
        <f>B98/C98*100</f>
        <v>98.076923076923066</v>
      </c>
      <c r="N98" s="8"/>
    </row>
    <row r="99" spans="1:14" s="9" customFormat="1" x14ac:dyDescent="0.2">
      <c r="A99" s="13" t="s">
        <v>52</v>
      </c>
      <c r="B99" s="9">
        <f t="shared" si="41"/>
        <v>53</v>
      </c>
      <c r="C99" s="12">
        <f t="shared" si="41"/>
        <v>53</v>
      </c>
      <c r="D99" s="8">
        <f>B99/C99*100</f>
        <v>100</v>
      </c>
      <c r="L99" s="20" t="s">
        <v>1</v>
      </c>
      <c r="M99" s="20"/>
    </row>
    <row r="100" spans="1:14" s="9" customFormat="1" x14ac:dyDescent="0.2">
      <c r="B100" s="1">
        <f>SUM(B95:B99)</f>
        <v>220</v>
      </c>
      <c r="C100" s="1">
        <f>SUM(C95:C99)</f>
        <v>246</v>
      </c>
      <c r="D100" s="11">
        <f>B100/C100*100</f>
        <v>89.430894308943081</v>
      </c>
      <c r="K100" s="2" t="s">
        <v>2</v>
      </c>
      <c r="L100" s="2" t="s">
        <v>3</v>
      </c>
      <c r="M100" s="2" t="s">
        <v>4</v>
      </c>
    </row>
    <row r="101" spans="1:14" s="9" customFormat="1" x14ac:dyDescent="0.2">
      <c r="K101" s="13" t="s">
        <v>59</v>
      </c>
      <c r="L101" s="9">
        <f>L74+L88</f>
        <v>44</v>
      </c>
      <c r="M101" s="12">
        <f>M74+M88</f>
        <v>46</v>
      </c>
      <c r="N101" s="8">
        <f t="shared" ref="N101:N107" si="42">L101/M101*100</f>
        <v>95.652173913043484</v>
      </c>
    </row>
    <row r="102" spans="1:14" s="9" customFormat="1" x14ac:dyDescent="0.2">
      <c r="K102" s="13" t="s">
        <v>60</v>
      </c>
      <c r="L102" s="9">
        <f t="shared" ref="L102:M107" si="43">L75+L89</f>
        <v>39</v>
      </c>
      <c r="M102" s="12">
        <f t="shared" si="43"/>
        <v>40</v>
      </c>
      <c r="N102" s="8">
        <f t="shared" si="42"/>
        <v>97.5</v>
      </c>
    </row>
    <row r="103" spans="1:14" s="9" customFormat="1" x14ac:dyDescent="0.2">
      <c r="K103" s="13" t="s">
        <v>61</v>
      </c>
      <c r="L103" s="9">
        <f t="shared" si="43"/>
        <v>49</v>
      </c>
      <c r="M103" s="12">
        <f t="shared" si="43"/>
        <v>50</v>
      </c>
      <c r="N103" s="8">
        <f t="shared" si="42"/>
        <v>98</v>
      </c>
    </row>
    <row r="104" spans="1:14" s="9" customFormat="1" x14ac:dyDescent="0.2">
      <c r="K104" s="13" t="s">
        <v>62</v>
      </c>
      <c r="L104" s="9">
        <f t="shared" si="43"/>
        <v>45</v>
      </c>
      <c r="M104" s="12">
        <f t="shared" si="43"/>
        <v>53</v>
      </c>
      <c r="N104" s="8">
        <f t="shared" si="42"/>
        <v>84.905660377358487</v>
      </c>
    </row>
    <row r="105" spans="1:14" s="9" customFormat="1" x14ac:dyDescent="0.2">
      <c r="K105" s="13" t="s">
        <v>63</v>
      </c>
      <c r="L105" s="9">
        <f t="shared" si="43"/>
        <v>49</v>
      </c>
      <c r="M105" s="12">
        <f t="shared" si="43"/>
        <v>50</v>
      </c>
      <c r="N105" s="8">
        <f t="shared" si="42"/>
        <v>98</v>
      </c>
    </row>
    <row r="106" spans="1:14" s="9" customFormat="1" x14ac:dyDescent="0.2">
      <c r="K106" s="13" t="s">
        <v>64</v>
      </c>
      <c r="L106" s="9">
        <f t="shared" si="43"/>
        <v>42</v>
      </c>
      <c r="M106" s="12">
        <f t="shared" si="43"/>
        <v>44</v>
      </c>
      <c r="N106" s="8">
        <f t="shared" si="42"/>
        <v>95.454545454545453</v>
      </c>
    </row>
    <row r="107" spans="1:14" s="9" customFormat="1" x14ac:dyDescent="0.2">
      <c r="K107" s="13" t="s">
        <v>65</v>
      </c>
      <c r="L107" s="9">
        <f t="shared" si="43"/>
        <v>24</v>
      </c>
      <c r="M107" s="12">
        <f t="shared" si="43"/>
        <v>40</v>
      </c>
      <c r="N107" s="8">
        <f t="shared" si="42"/>
        <v>60</v>
      </c>
    </row>
    <row r="108" spans="1:14" s="9" customFormat="1" x14ac:dyDescent="0.2"/>
    <row r="109" spans="1:14" s="9" customFormat="1" x14ac:dyDescent="0.2">
      <c r="L109" s="1">
        <f>SUM(L101:L108)</f>
        <v>292</v>
      </c>
      <c r="M109" s="1">
        <f>SUM(M101:M108)</f>
        <v>323</v>
      </c>
      <c r="N109" s="11">
        <f>L109/M109*100</f>
        <v>90.402476780185765</v>
      </c>
    </row>
    <row r="110" spans="1:14" s="9" customFormat="1" x14ac:dyDescent="0.2"/>
  </sheetData>
  <mergeCells count="51">
    <mergeCell ref="L72:M72"/>
    <mergeCell ref="L85:M85"/>
    <mergeCell ref="L86:M86"/>
    <mergeCell ref="G71:H71"/>
    <mergeCell ref="Q37:R37"/>
    <mergeCell ref="Q38:R38"/>
    <mergeCell ref="Q48:R48"/>
    <mergeCell ref="Q49:R49"/>
    <mergeCell ref="Q59:R59"/>
    <mergeCell ref="L37:M37"/>
    <mergeCell ref="L38:M38"/>
    <mergeCell ref="B57:C57"/>
    <mergeCell ref="L48:M48"/>
    <mergeCell ref="B47:C47"/>
    <mergeCell ref="L99:M99"/>
    <mergeCell ref="B72:C72"/>
    <mergeCell ref="B82:C82"/>
    <mergeCell ref="B83:C83"/>
    <mergeCell ref="B92:C92"/>
    <mergeCell ref="B93:C93"/>
    <mergeCell ref="G72:H72"/>
    <mergeCell ref="B71:C71"/>
    <mergeCell ref="G58:H58"/>
    <mergeCell ref="G82:H82"/>
    <mergeCell ref="G81:H81"/>
    <mergeCell ref="G91:H91"/>
    <mergeCell ref="L71:M71"/>
    <mergeCell ref="G37:H37"/>
    <mergeCell ref="G38:H38"/>
    <mergeCell ref="G47:H47"/>
    <mergeCell ref="G48:H48"/>
    <mergeCell ref="B37:C37"/>
    <mergeCell ref="B38:C38"/>
    <mergeCell ref="B48:C48"/>
    <mergeCell ref="B15:C15"/>
    <mergeCell ref="B25:C25"/>
    <mergeCell ref="G2:H2"/>
    <mergeCell ref="G3:H3"/>
    <mergeCell ref="G12:H12"/>
    <mergeCell ref="G13:H13"/>
    <mergeCell ref="G22:H22"/>
    <mergeCell ref="B2:C2"/>
    <mergeCell ref="B3:C3"/>
    <mergeCell ref="B14:C14"/>
    <mergeCell ref="L24:M24"/>
    <mergeCell ref="L3:M3"/>
    <mergeCell ref="Q3:R3"/>
    <mergeCell ref="L56:M56"/>
    <mergeCell ref="Q2:R2"/>
    <mergeCell ref="L2:M2"/>
    <mergeCell ref="L47:M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FRACCIONES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STRC</cp:lastModifiedBy>
  <dcterms:created xsi:type="dcterms:W3CDTF">2021-08-05T22:56:29Z</dcterms:created>
  <dcterms:modified xsi:type="dcterms:W3CDTF">2021-08-09T17:16:04Z</dcterms:modified>
</cp:coreProperties>
</file>