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M101" i="1" l="1"/>
  <c r="L101" i="1"/>
  <c r="N101" i="1" s="1"/>
  <c r="N100" i="1"/>
  <c r="M100" i="1"/>
  <c r="L100" i="1"/>
  <c r="N99" i="1"/>
  <c r="M99" i="1"/>
  <c r="L99" i="1"/>
  <c r="M98" i="1"/>
  <c r="M102" i="1" s="1"/>
  <c r="L98" i="1"/>
  <c r="N98" i="1" s="1"/>
  <c r="M97" i="1"/>
  <c r="L97" i="1"/>
  <c r="N97" i="1" s="1"/>
  <c r="N96" i="1"/>
  <c r="M96" i="1"/>
  <c r="L96" i="1"/>
  <c r="L102" i="1" s="1"/>
  <c r="N92" i="1"/>
  <c r="M92" i="1"/>
  <c r="L92" i="1"/>
  <c r="N91" i="1"/>
  <c r="N90" i="1"/>
  <c r="N89" i="1"/>
  <c r="N88" i="1"/>
  <c r="N87" i="1"/>
  <c r="N86" i="1"/>
  <c r="N81" i="1"/>
  <c r="M81" i="1"/>
  <c r="L81" i="1"/>
  <c r="N80" i="1"/>
  <c r="N79" i="1"/>
  <c r="N78" i="1"/>
  <c r="N77" i="1"/>
  <c r="N76" i="1"/>
  <c r="N75" i="1"/>
  <c r="H102" i="1"/>
  <c r="G102" i="1"/>
  <c r="I102" i="1" s="1"/>
  <c r="I101" i="1"/>
  <c r="H101" i="1"/>
  <c r="G101" i="1"/>
  <c r="H100" i="1"/>
  <c r="I100" i="1" s="1"/>
  <c r="G100" i="1"/>
  <c r="H99" i="1"/>
  <c r="H103" i="1" s="1"/>
  <c r="G99" i="1"/>
  <c r="I99" i="1" s="1"/>
  <c r="H98" i="1"/>
  <c r="G98" i="1"/>
  <c r="I98" i="1" s="1"/>
  <c r="I97" i="1"/>
  <c r="H97" i="1"/>
  <c r="G97" i="1"/>
  <c r="H92" i="1"/>
  <c r="I92" i="1" s="1"/>
  <c r="G92" i="1"/>
  <c r="I91" i="1"/>
  <c r="I90" i="1"/>
  <c r="I89" i="1"/>
  <c r="I88" i="1"/>
  <c r="I87" i="1"/>
  <c r="I86" i="1"/>
  <c r="I81" i="1"/>
  <c r="H81" i="1"/>
  <c r="G81" i="1"/>
  <c r="I80" i="1"/>
  <c r="I79" i="1"/>
  <c r="I78" i="1"/>
  <c r="I77" i="1"/>
  <c r="I76" i="1"/>
  <c r="I75" i="1"/>
  <c r="C99" i="1"/>
  <c r="B99" i="1"/>
  <c r="D99" i="1" s="1"/>
  <c r="D98" i="1"/>
  <c r="C98" i="1"/>
  <c r="B98" i="1"/>
  <c r="C97" i="1"/>
  <c r="D97" i="1" s="1"/>
  <c r="B97" i="1"/>
  <c r="C96" i="1"/>
  <c r="B96" i="1"/>
  <c r="D96" i="1" s="1"/>
  <c r="C95" i="1"/>
  <c r="C100" i="1" s="1"/>
  <c r="B95" i="1"/>
  <c r="B100" i="1" s="1"/>
  <c r="D100" i="1" s="1"/>
  <c r="D90" i="1"/>
  <c r="C90" i="1"/>
  <c r="B90" i="1"/>
  <c r="D89" i="1"/>
  <c r="D88" i="1"/>
  <c r="D87" i="1"/>
  <c r="D86" i="1"/>
  <c r="D85" i="1"/>
  <c r="D80" i="1"/>
  <c r="C80" i="1"/>
  <c r="B80" i="1"/>
  <c r="D79" i="1"/>
  <c r="D78" i="1"/>
  <c r="D77" i="1"/>
  <c r="D76" i="1"/>
  <c r="D75" i="1"/>
  <c r="R68" i="1"/>
  <c r="Q68" i="1"/>
  <c r="S68" i="1" s="1"/>
  <c r="S67" i="1"/>
  <c r="R67" i="1"/>
  <c r="Q67" i="1"/>
  <c r="R66" i="1"/>
  <c r="S66" i="1" s="1"/>
  <c r="Q66" i="1"/>
  <c r="R65" i="1"/>
  <c r="R69" i="1" s="1"/>
  <c r="Q65" i="1"/>
  <c r="S65" i="1" s="1"/>
  <c r="R64" i="1"/>
  <c r="Q64" i="1"/>
  <c r="S64" i="1" s="1"/>
  <c r="S63" i="1"/>
  <c r="R63" i="1"/>
  <c r="Q63" i="1"/>
  <c r="R58" i="1"/>
  <c r="S58" i="1" s="1"/>
  <c r="Q58" i="1"/>
  <c r="S57" i="1"/>
  <c r="S56" i="1"/>
  <c r="S55" i="1"/>
  <c r="S54" i="1"/>
  <c r="S53" i="1"/>
  <c r="S52" i="1"/>
  <c r="S47" i="1"/>
  <c r="R47" i="1"/>
  <c r="Q47" i="1"/>
  <c r="S46" i="1"/>
  <c r="S45" i="1"/>
  <c r="S44" i="1"/>
  <c r="S43" i="1"/>
  <c r="S42" i="1"/>
  <c r="S41" i="1"/>
  <c r="M68" i="1"/>
  <c r="L68" i="1"/>
  <c r="N68" i="1" s="1"/>
  <c r="M67" i="1"/>
  <c r="L67" i="1"/>
  <c r="N67" i="1" s="1"/>
  <c r="N66" i="1"/>
  <c r="M66" i="1"/>
  <c r="L66" i="1"/>
  <c r="M65" i="1"/>
  <c r="N65" i="1" s="1"/>
  <c r="L65" i="1"/>
  <c r="M64" i="1"/>
  <c r="L64" i="1"/>
  <c r="N64" i="1" s="1"/>
  <c r="M63" i="1"/>
  <c r="L63" i="1"/>
  <c r="L69" i="1" s="1"/>
  <c r="N58" i="1"/>
  <c r="M58" i="1"/>
  <c r="L58" i="1"/>
  <c r="N57" i="1"/>
  <c r="N56" i="1"/>
  <c r="N55" i="1"/>
  <c r="N54" i="1"/>
  <c r="N53" i="1"/>
  <c r="N52" i="1"/>
  <c r="M47" i="1"/>
  <c r="L47" i="1"/>
  <c r="N47" i="1" s="1"/>
  <c r="N46" i="1"/>
  <c r="N45" i="1"/>
  <c r="N44" i="1"/>
  <c r="N43" i="1"/>
  <c r="N42" i="1"/>
  <c r="N41" i="1"/>
  <c r="H68" i="1"/>
  <c r="G68" i="1"/>
  <c r="I68" i="1" s="1"/>
  <c r="I67" i="1"/>
  <c r="H67" i="1"/>
  <c r="G67" i="1"/>
  <c r="H66" i="1"/>
  <c r="I66" i="1" s="1"/>
  <c r="G66" i="1"/>
  <c r="H65" i="1"/>
  <c r="H69" i="1" s="1"/>
  <c r="G65" i="1"/>
  <c r="G69" i="1" s="1"/>
  <c r="I69" i="1" s="1"/>
  <c r="H64" i="1"/>
  <c r="G64" i="1"/>
  <c r="I64" i="1" s="1"/>
  <c r="I63" i="1"/>
  <c r="H63" i="1"/>
  <c r="G63" i="1"/>
  <c r="H58" i="1"/>
  <c r="I58" i="1" s="1"/>
  <c r="G58" i="1"/>
  <c r="I57" i="1"/>
  <c r="I56" i="1"/>
  <c r="I55" i="1"/>
  <c r="I54" i="1"/>
  <c r="I53" i="1"/>
  <c r="I52" i="1"/>
  <c r="I47" i="1"/>
  <c r="H47" i="1"/>
  <c r="G47" i="1"/>
  <c r="I46" i="1"/>
  <c r="I45" i="1"/>
  <c r="I44" i="1"/>
  <c r="I43" i="1"/>
  <c r="I42" i="1"/>
  <c r="I41" i="1"/>
  <c r="C67" i="1"/>
  <c r="B67" i="1"/>
  <c r="D67" i="1" s="1"/>
  <c r="C66" i="1"/>
  <c r="B66" i="1"/>
  <c r="D66" i="1" s="1"/>
  <c r="C65" i="1"/>
  <c r="B65" i="1"/>
  <c r="D65" i="1" s="1"/>
  <c r="D64" i="1"/>
  <c r="C64" i="1"/>
  <c r="B64" i="1"/>
  <c r="C63" i="1"/>
  <c r="D63" i="1" s="1"/>
  <c r="B63" i="1"/>
  <c r="C62" i="1"/>
  <c r="C68" i="1" s="1"/>
  <c r="B62" i="1"/>
  <c r="B68" i="1" s="1"/>
  <c r="D68" i="1" s="1"/>
  <c r="C58" i="1"/>
  <c r="B58" i="1"/>
  <c r="D58" i="1" s="1"/>
  <c r="D57" i="1"/>
  <c r="D56" i="1"/>
  <c r="D55" i="1"/>
  <c r="D54" i="1"/>
  <c r="D53" i="1"/>
  <c r="D52" i="1"/>
  <c r="C47" i="1"/>
  <c r="B47" i="1"/>
  <c r="D47" i="1" s="1"/>
  <c r="D46" i="1"/>
  <c r="D45" i="1"/>
  <c r="D44" i="1"/>
  <c r="D43" i="1"/>
  <c r="D42" i="1"/>
  <c r="D41" i="1"/>
  <c r="R25" i="1"/>
  <c r="Q25" i="1"/>
  <c r="S25" i="1" s="1"/>
  <c r="S24" i="1"/>
  <c r="R24" i="1"/>
  <c r="Q24" i="1"/>
  <c r="R23" i="1"/>
  <c r="Q23" i="1"/>
  <c r="S23" i="1" s="1"/>
  <c r="R22" i="1"/>
  <c r="R26" i="1" s="1"/>
  <c r="Q22" i="1"/>
  <c r="S22" i="1" s="1"/>
  <c r="R18" i="1"/>
  <c r="Q18" i="1"/>
  <c r="S18" i="1" s="1"/>
  <c r="S17" i="1"/>
  <c r="S16" i="1"/>
  <c r="S15" i="1"/>
  <c r="S14" i="1"/>
  <c r="S9" i="1"/>
  <c r="R9" i="1"/>
  <c r="Q9" i="1"/>
  <c r="S8" i="1"/>
  <c r="S7" i="1"/>
  <c r="S6" i="1"/>
  <c r="S5" i="1"/>
  <c r="M26" i="1"/>
  <c r="L26" i="1"/>
  <c r="N26" i="1" s="1"/>
  <c r="N25" i="1"/>
  <c r="M25" i="1"/>
  <c r="L25" i="1"/>
  <c r="M24" i="1"/>
  <c r="N24" i="1" s="1"/>
  <c r="L24" i="1"/>
  <c r="M23" i="1"/>
  <c r="M27" i="1" s="1"/>
  <c r="L23" i="1"/>
  <c r="N23" i="1" s="1"/>
  <c r="M18" i="1"/>
  <c r="L18" i="1"/>
  <c r="N18" i="1" s="1"/>
  <c r="N17" i="1"/>
  <c r="N16" i="1"/>
  <c r="N15" i="1"/>
  <c r="N14" i="1"/>
  <c r="N9" i="1"/>
  <c r="M9" i="1"/>
  <c r="L9" i="1"/>
  <c r="N8" i="1"/>
  <c r="N7" i="1"/>
  <c r="N6" i="1"/>
  <c r="N5" i="1"/>
  <c r="H34" i="1"/>
  <c r="G34" i="1"/>
  <c r="I34" i="1" s="1"/>
  <c r="I33" i="1"/>
  <c r="H33" i="1"/>
  <c r="G33" i="1"/>
  <c r="H32" i="1"/>
  <c r="I32" i="1" s="1"/>
  <c r="G32" i="1"/>
  <c r="H31" i="1"/>
  <c r="G31" i="1"/>
  <c r="I31" i="1" s="1"/>
  <c r="H30" i="1"/>
  <c r="G30" i="1"/>
  <c r="I30" i="1" s="1"/>
  <c r="I29" i="1"/>
  <c r="H29" i="1"/>
  <c r="G29" i="1"/>
  <c r="H28" i="1"/>
  <c r="H35" i="1" s="1"/>
  <c r="H24" i="1"/>
  <c r="G24" i="1"/>
  <c r="I24" i="1" s="1"/>
  <c r="I23" i="1"/>
  <c r="I22" i="1"/>
  <c r="I21" i="1"/>
  <c r="I20" i="1"/>
  <c r="I19" i="1"/>
  <c r="I18" i="1"/>
  <c r="I17" i="1"/>
  <c r="I12" i="1"/>
  <c r="H12" i="1"/>
  <c r="G12" i="1"/>
  <c r="I11" i="1"/>
  <c r="I10" i="1"/>
  <c r="I9" i="1"/>
  <c r="I8" i="1"/>
  <c r="I7" i="1"/>
  <c r="I6" i="1"/>
  <c r="G5" i="1"/>
  <c r="G28" i="1" s="1"/>
  <c r="C32" i="1"/>
  <c r="B32" i="1"/>
  <c r="D32" i="1" s="1"/>
  <c r="D31" i="1"/>
  <c r="C31" i="1"/>
  <c r="B31" i="1"/>
  <c r="C30" i="1"/>
  <c r="D30" i="1" s="1"/>
  <c r="B30" i="1"/>
  <c r="C29" i="1"/>
  <c r="C33" i="1" s="1"/>
  <c r="B29" i="1"/>
  <c r="D29" i="1" s="1"/>
  <c r="C28" i="1"/>
  <c r="B28" i="1"/>
  <c r="D28" i="1" s="1"/>
  <c r="D27" i="1"/>
  <c r="C27" i="1"/>
  <c r="B27" i="1"/>
  <c r="C22" i="1"/>
  <c r="D22" i="1" s="1"/>
  <c r="B22" i="1"/>
  <c r="D21" i="1"/>
  <c r="D20" i="1"/>
  <c r="D19" i="1"/>
  <c r="D18" i="1"/>
  <c r="D17" i="1"/>
  <c r="D16" i="1"/>
  <c r="D11" i="1"/>
  <c r="C11" i="1"/>
  <c r="B11" i="1"/>
  <c r="D10" i="1"/>
  <c r="D9" i="1"/>
  <c r="D8" i="1"/>
  <c r="D7" i="1"/>
  <c r="D6" i="1"/>
  <c r="D5" i="1"/>
  <c r="N102" i="1" l="1"/>
  <c r="G103" i="1"/>
  <c r="I103" i="1" s="1"/>
  <c r="D95" i="1"/>
  <c r="Q69" i="1"/>
  <c r="S69" i="1" s="1"/>
  <c r="M69" i="1"/>
  <c r="N69" i="1" s="1"/>
  <c r="N63" i="1"/>
  <c r="I65" i="1"/>
  <c r="D62" i="1"/>
  <c r="Q26" i="1"/>
  <c r="S26" i="1" s="1"/>
  <c r="L27" i="1"/>
  <c r="N27" i="1" s="1"/>
  <c r="I28" i="1"/>
  <c r="G35" i="1"/>
  <c r="I35" i="1" s="1"/>
  <c r="I5" i="1"/>
  <c r="B33" i="1"/>
  <c r="D33" i="1" s="1"/>
</calcChain>
</file>

<file path=xl/sharedStrings.xml><?xml version="1.0" encoding="utf-8"?>
<sst xmlns="http://schemas.openxmlformats.org/spreadsheetml/2006/main" count="342" uniqueCount="87">
  <si>
    <t>FRACCIONES</t>
  </si>
  <si>
    <t>S.O</t>
  </si>
  <si>
    <t>CUMPLIDAS</t>
  </si>
  <si>
    <t>APLICAN</t>
  </si>
  <si>
    <t>CARGADAS</t>
  </si>
  <si>
    <t>JAP</t>
  </si>
  <si>
    <t>SEDESU</t>
  </si>
  <si>
    <t>CEPAVIF</t>
  </si>
  <si>
    <t>TEC DORADO</t>
  </si>
  <si>
    <t>INECIPE</t>
  </si>
  <si>
    <t>CCS</t>
  </si>
  <si>
    <t>INAPI</t>
  </si>
  <si>
    <t>JUNTA C Y A</t>
  </si>
  <si>
    <t>ISDE</t>
  </si>
  <si>
    <t>UPES</t>
  </si>
  <si>
    <t>SESEA</t>
  </si>
  <si>
    <t>CODESIN</t>
  </si>
  <si>
    <t>TEC GUASAVE</t>
  </si>
  <si>
    <t>ISJU</t>
  </si>
  <si>
    <t>IDP</t>
  </si>
  <si>
    <t>SEDECO</t>
  </si>
  <si>
    <t>SSP</t>
  </si>
  <si>
    <t>ISMUJERES</t>
  </si>
  <si>
    <t>UPSIN</t>
  </si>
  <si>
    <t>CUMPLEN</t>
  </si>
  <si>
    <t>PARTICULAR</t>
  </si>
  <si>
    <t>ARTÍCULO 96  2DO</t>
  </si>
  <si>
    <t>2DO TRIM</t>
  </si>
  <si>
    <t>SEPyC</t>
  </si>
  <si>
    <t>SEPDES</t>
  </si>
  <si>
    <t>ISSSTEESIN</t>
  </si>
  <si>
    <t>SESESP</t>
  </si>
  <si>
    <t>ARTÍCULO - 96 2do trim 2021</t>
  </si>
  <si>
    <t xml:space="preserve">ARTÍCULO - 95 2do trim </t>
  </si>
  <si>
    <t>STRC</t>
  </si>
  <si>
    <t>SALUD</t>
  </si>
  <si>
    <t>SSS</t>
  </si>
  <si>
    <t>DIF</t>
  </si>
  <si>
    <t xml:space="preserve">ARTÍCULO - 96 2do trim </t>
  </si>
  <si>
    <t xml:space="preserve">2do trim </t>
  </si>
  <si>
    <t>CVIVE</t>
  </si>
  <si>
    <t>ENEES</t>
  </si>
  <si>
    <t>IPES</t>
  </si>
  <si>
    <t>ICES</t>
  </si>
  <si>
    <t>SOP</t>
  </si>
  <si>
    <t>HCC</t>
  </si>
  <si>
    <t>ARTÍCULO - 95 2do trim2021</t>
  </si>
  <si>
    <t>ARTÍCULO - 95 2do trim 2021</t>
  </si>
  <si>
    <t>SAF</t>
  </si>
  <si>
    <t>SAYG</t>
  </si>
  <si>
    <t>COBAES</t>
  </si>
  <si>
    <t>CONALEP</t>
  </si>
  <si>
    <t>ISIFE</t>
  </si>
  <si>
    <t>SPyA</t>
  </si>
  <si>
    <t>ICATSIN</t>
  </si>
  <si>
    <t>ISAPESCA</t>
  </si>
  <si>
    <t>ISEA</t>
  </si>
  <si>
    <t>CECyTE</t>
  </si>
  <si>
    <t>ENS</t>
  </si>
  <si>
    <t>CAMES</t>
  </si>
  <si>
    <t>CEMERGE</t>
  </si>
  <si>
    <t>SEDESO</t>
  </si>
  <si>
    <t>CEAPAS</t>
  </si>
  <si>
    <t>2do trim 2021</t>
  </si>
  <si>
    <t>SGG</t>
  </si>
  <si>
    <t>ISDESOL</t>
  </si>
  <si>
    <t>COEPRISS</t>
  </si>
  <si>
    <t>UTCULICÁN</t>
  </si>
  <si>
    <t>DUTR</t>
  </si>
  <si>
    <t>ISIC</t>
  </si>
  <si>
    <t>INNOVACIÓN</t>
  </si>
  <si>
    <t>FORMATOS</t>
  </si>
  <si>
    <t>ARTÍCULO 95  2DO</t>
  </si>
  <si>
    <t xml:space="preserve"> 2do trim 2021</t>
  </si>
  <si>
    <t>ARTÍCULO - 95 2DO trim2021</t>
  </si>
  <si>
    <t>ARTÍCULO - 96 2DO trim2021</t>
  </si>
  <si>
    <t xml:space="preserve"> 2DO trim2021</t>
  </si>
  <si>
    <t>ARTÍCULO - 95 2DO  trim2021</t>
  </si>
  <si>
    <t>ARTÍCULO - 96 2DO trim 2021</t>
  </si>
  <si>
    <t>2DO trim 2021</t>
  </si>
  <si>
    <t>ARTÍCULO - 95  2DO. Trim 2021</t>
  </si>
  <si>
    <t>ARTÍCULO - 96  2DO. Trim 2021</t>
  </si>
  <si>
    <t>TURISMO</t>
  </si>
  <si>
    <t>MAR Y SIERRA</t>
  </si>
  <si>
    <t>COL SIN</t>
  </si>
  <si>
    <t>VALLE ÉVORA</t>
  </si>
  <si>
    <t>ESCUINAPA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</si>
</sst>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4" borderId="0" xfId="0" applyFont="1" applyFill="1" applyBorder="1" applyAlignment="1">
      <alignment horizontal="center"/>
    </xf>
    <xf numFmtId="0" fontId="0" fillId="4" borderId="0" xfId="0" applyFill="1"/>
    <xf numFmtId="0" fontId="0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3"/>
  <sheetViews>
    <sheetView tabSelected="1" zoomScale="80" zoomScaleNormal="80" workbookViewId="0">
      <selection activeCell="K75" sqref="K75"/>
    </sheetView>
  </sheetViews>
  <sheetFormatPr baseColWidth="10" defaultRowHeight="15" x14ac:dyDescent="0.25"/>
  <cols>
    <col min="1" max="1" width="13.28515625" customWidth="1"/>
  </cols>
  <sheetData>
    <row r="2" spans="1:19" x14ac:dyDescent="0.25">
      <c r="A2" s="14"/>
      <c r="B2" s="25" t="s">
        <v>47</v>
      </c>
      <c r="C2" s="25"/>
      <c r="D2" s="15"/>
      <c r="F2" s="6"/>
      <c r="G2" s="25" t="s">
        <v>72</v>
      </c>
      <c r="H2" s="25"/>
      <c r="I2" s="6"/>
      <c r="K2" s="20"/>
      <c r="L2" s="25" t="s">
        <v>46</v>
      </c>
      <c r="M2" s="25"/>
      <c r="N2" s="6"/>
      <c r="P2" s="6"/>
      <c r="Q2" s="25" t="s">
        <v>33</v>
      </c>
      <c r="R2" s="25"/>
      <c r="S2" s="6"/>
    </row>
    <row r="3" spans="1:19" x14ac:dyDescent="0.25">
      <c r="A3" s="14"/>
      <c r="B3" s="25" t="s">
        <v>71</v>
      </c>
      <c r="C3" s="25"/>
      <c r="D3" s="15"/>
      <c r="F3" s="6"/>
      <c r="G3" s="25" t="s">
        <v>71</v>
      </c>
      <c r="H3" s="25"/>
      <c r="I3" s="6"/>
      <c r="K3" s="20"/>
      <c r="L3" s="25" t="s">
        <v>71</v>
      </c>
      <c r="M3" s="25"/>
      <c r="N3" s="6"/>
      <c r="P3" s="6"/>
      <c r="Q3" s="25" t="s">
        <v>71</v>
      </c>
      <c r="R3" s="25"/>
      <c r="S3" s="6"/>
    </row>
    <row r="4" spans="1:19" x14ac:dyDescent="0.25">
      <c r="A4" s="9" t="s">
        <v>1</v>
      </c>
      <c r="B4" s="9" t="s">
        <v>24</v>
      </c>
      <c r="C4" s="9" t="s">
        <v>3</v>
      </c>
      <c r="D4" s="15"/>
      <c r="F4" s="9" t="s">
        <v>1</v>
      </c>
      <c r="G4" s="9" t="s">
        <v>2</v>
      </c>
      <c r="H4" s="9" t="s">
        <v>3</v>
      </c>
      <c r="I4" s="6"/>
      <c r="K4" s="21" t="s">
        <v>1</v>
      </c>
      <c r="L4" s="9" t="s">
        <v>24</v>
      </c>
      <c r="M4" s="9" t="s">
        <v>3</v>
      </c>
      <c r="N4" s="6"/>
      <c r="P4" s="9" t="s">
        <v>1</v>
      </c>
      <c r="Q4" s="9" t="s">
        <v>4</v>
      </c>
      <c r="R4" s="9" t="s">
        <v>3</v>
      </c>
      <c r="S4" s="6"/>
    </row>
    <row r="5" spans="1:19" x14ac:dyDescent="0.25">
      <c r="A5" s="3" t="s">
        <v>6</v>
      </c>
      <c r="B5" s="16">
        <v>78</v>
      </c>
      <c r="C5" s="4">
        <v>79</v>
      </c>
      <c r="D5" s="17">
        <f t="shared" ref="D5:D11" si="0">B5/C5*100</f>
        <v>98.734177215189874</v>
      </c>
      <c r="F5" s="6" t="s">
        <v>5</v>
      </c>
      <c r="G5" s="10">
        <f>H5-7</f>
        <v>73</v>
      </c>
      <c r="H5" s="10">
        <v>80</v>
      </c>
      <c r="I5" s="11">
        <f t="shared" ref="I5:I11" si="1">G5/H5*100</f>
        <v>91.25</v>
      </c>
      <c r="K5" s="21" t="s">
        <v>28</v>
      </c>
      <c r="L5" s="10">
        <v>42</v>
      </c>
      <c r="M5" s="10">
        <v>79</v>
      </c>
      <c r="N5" s="11">
        <f t="shared" ref="N5:N9" si="2">L5/M5*100</f>
        <v>53.164556962025308</v>
      </c>
      <c r="P5" s="22" t="s">
        <v>34</v>
      </c>
      <c r="Q5" s="23">
        <v>77</v>
      </c>
      <c r="R5" s="10">
        <v>79</v>
      </c>
      <c r="S5" s="11">
        <f t="shared" ref="S5:S9" si="3">Q5/R5*100</f>
        <v>97.468354430379748</v>
      </c>
    </row>
    <row r="6" spans="1:19" x14ac:dyDescent="0.25">
      <c r="A6" s="3" t="s">
        <v>9</v>
      </c>
      <c r="B6" s="18">
        <v>74</v>
      </c>
      <c r="C6" s="4">
        <v>75</v>
      </c>
      <c r="D6" s="17">
        <f t="shared" si="0"/>
        <v>98.666666666666671</v>
      </c>
      <c r="F6" s="6" t="s">
        <v>8</v>
      </c>
      <c r="G6" s="10">
        <v>77</v>
      </c>
      <c r="H6" s="10">
        <v>81</v>
      </c>
      <c r="I6" s="11">
        <f t="shared" si="1"/>
        <v>95.061728395061735</v>
      </c>
      <c r="K6" s="21" t="s">
        <v>29</v>
      </c>
      <c r="L6" s="10">
        <v>42</v>
      </c>
      <c r="M6" s="10">
        <v>87</v>
      </c>
      <c r="N6" s="11">
        <f t="shared" si="2"/>
        <v>48.275862068965516</v>
      </c>
      <c r="P6" s="22" t="s">
        <v>35</v>
      </c>
      <c r="Q6" s="23">
        <v>59</v>
      </c>
      <c r="R6" s="10">
        <v>76</v>
      </c>
      <c r="S6" s="11">
        <f t="shared" si="3"/>
        <v>77.631578947368425</v>
      </c>
    </row>
    <row r="7" spans="1:19" x14ac:dyDescent="0.25">
      <c r="A7" s="3" t="s">
        <v>13</v>
      </c>
      <c r="B7" s="5">
        <v>82</v>
      </c>
      <c r="C7" s="4">
        <v>83</v>
      </c>
      <c r="D7" s="19">
        <f t="shared" si="0"/>
        <v>98.795180722891558</v>
      </c>
      <c r="F7" s="6" t="s">
        <v>25</v>
      </c>
      <c r="G7" s="10">
        <v>59</v>
      </c>
      <c r="H7" s="10">
        <v>65</v>
      </c>
      <c r="I7" s="11">
        <f t="shared" si="1"/>
        <v>90.769230769230774</v>
      </c>
      <c r="K7" s="21" t="s">
        <v>30</v>
      </c>
      <c r="L7" s="10">
        <v>58</v>
      </c>
      <c r="M7" s="10">
        <v>76</v>
      </c>
      <c r="N7" s="11">
        <f t="shared" si="2"/>
        <v>76.31578947368422</v>
      </c>
      <c r="P7" s="22" t="s">
        <v>36</v>
      </c>
      <c r="Q7" s="23">
        <v>66</v>
      </c>
      <c r="R7" s="10">
        <v>85</v>
      </c>
      <c r="S7" s="11">
        <f t="shared" si="3"/>
        <v>77.64705882352942</v>
      </c>
    </row>
    <row r="8" spans="1:19" x14ac:dyDescent="0.25">
      <c r="A8" s="3" t="s">
        <v>17</v>
      </c>
      <c r="B8" s="18">
        <v>80</v>
      </c>
      <c r="C8" s="4">
        <v>81</v>
      </c>
      <c r="D8" s="17">
        <f t="shared" si="0"/>
        <v>98.76543209876543</v>
      </c>
      <c r="F8" s="6" t="s">
        <v>12</v>
      </c>
      <c r="G8" s="10">
        <v>55</v>
      </c>
      <c r="H8" s="10">
        <v>59</v>
      </c>
      <c r="I8" s="11">
        <f t="shared" si="1"/>
        <v>93.220338983050837</v>
      </c>
      <c r="K8" s="21" t="s">
        <v>31</v>
      </c>
      <c r="L8" s="10">
        <v>42</v>
      </c>
      <c r="M8" s="10">
        <v>85</v>
      </c>
      <c r="N8" s="11">
        <f t="shared" si="2"/>
        <v>49.411764705882355</v>
      </c>
      <c r="P8" s="22" t="s">
        <v>37</v>
      </c>
      <c r="Q8" s="23">
        <v>83</v>
      </c>
      <c r="R8" s="10">
        <v>86</v>
      </c>
      <c r="S8" s="11">
        <f t="shared" si="3"/>
        <v>96.511627906976756</v>
      </c>
    </row>
    <row r="9" spans="1:19" x14ac:dyDescent="0.25">
      <c r="A9" s="3" t="s">
        <v>21</v>
      </c>
      <c r="B9" s="18">
        <v>79</v>
      </c>
      <c r="C9" s="4">
        <v>80</v>
      </c>
      <c r="D9" s="17">
        <f t="shared" si="0"/>
        <v>98.75</v>
      </c>
      <c r="F9" s="6" t="s">
        <v>16</v>
      </c>
      <c r="G9" s="10">
        <v>57</v>
      </c>
      <c r="H9" s="10">
        <v>73</v>
      </c>
      <c r="I9" s="11">
        <f t="shared" si="1"/>
        <v>78.082191780821915</v>
      </c>
      <c r="K9" s="20"/>
      <c r="L9" s="7">
        <f>SUM(L5:L8)</f>
        <v>184</v>
      </c>
      <c r="M9" s="7">
        <f>SUM(M5:M8)</f>
        <v>327</v>
      </c>
      <c r="N9" s="8">
        <f t="shared" si="2"/>
        <v>56.269113149847094</v>
      </c>
      <c r="P9" s="6"/>
      <c r="Q9" s="7">
        <f>SUM(Q5:Q8)</f>
        <v>285</v>
      </c>
      <c r="R9" s="7">
        <f>SUM(R5:R8)</f>
        <v>326</v>
      </c>
      <c r="S9" s="8">
        <f t="shared" si="3"/>
        <v>87.423312883435571</v>
      </c>
    </row>
    <row r="10" spans="1:19" x14ac:dyDescent="0.25">
      <c r="A10" s="13" t="s">
        <v>70</v>
      </c>
      <c r="B10" s="18">
        <v>73</v>
      </c>
      <c r="C10" s="4">
        <v>74</v>
      </c>
      <c r="D10" s="17">
        <f t="shared" si="0"/>
        <v>98.648648648648646</v>
      </c>
      <c r="F10" s="6" t="s">
        <v>20</v>
      </c>
      <c r="G10" s="10">
        <v>67</v>
      </c>
      <c r="H10" s="10">
        <v>75</v>
      </c>
      <c r="I10" s="11">
        <f t="shared" si="1"/>
        <v>89.333333333333329</v>
      </c>
      <c r="K10" s="20"/>
      <c r="L10" s="6"/>
      <c r="M10" s="6"/>
      <c r="N10" s="6"/>
      <c r="P10" s="6"/>
      <c r="Q10" s="6"/>
      <c r="R10" s="6"/>
      <c r="S10" s="6"/>
    </row>
    <row r="11" spans="1:19" x14ac:dyDescent="0.25">
      <c r="A11" s="14"/>
      <c r="B11" s="7">
        <f>SUM(B5:B10)</f>
        <v>466</v>
      </c>
      <c r="C11" s="7">
        <f>SUM(C5:C10)</f>
        <v>472</v>
      </c>
      <c r="D11" s="8">
        <f t="shared" si="0"/>
        <v>98.728813559322035</v>
      </c>
      <c r="F11" s="6" t="s">
        <v>23</v>
      </c>
      <c r="G11" s="10">
        <v>75</v>
      </c>
      <c r="H11" s="10">
        <v>77</v>
      </c>
      <c r="I11" s="11">
        <f t="shared" si="1"/>
        <v>97.402597402597408</v>
      </c>
      <c r="K11" s="20"/>
      <c r="L11" s="25" t="s">
        <v>32</v>
      </c>
      <c r="M11" s="25"/>
      <c r="N11" s="6"/>
      <c r="P11" s="6"/>
      <c r="Q11" s="25" t="s">
        <v>38</v>
      </c>
      <c r="R11" s="25"/>
      <c r="S11" s="6"/>
    </row>
    <row r="12" spans="1:19" x14ac:dyDescent="0.25">
      <c r="F12" s="6"/>
      <c r="G12" s="7">
        <f>SUM(G5:G11)</f>
        <v>463</v>
      </c>
      <c r="H12" s="7">
        <f>SUM(H5:H11)</f>
        <v>510</v>
      </c>
      <c r="I12" s="8">
        <f>G12/H12*100</f>
        <v>90.784313725490193</v>
      </c>
      <c r="K12" s="20"/>
      <c r="L12" s="25" t="s">
        <v>71</v>
      </c>
      <c r="M12" s="25"/>
      <c r="N12" s="6"/>
      <c r="P12" s="6"/>
      <c r="Q12" s="25" t="s">
        <v>71</v>
      </c>
      <c r="R12" s="25"/>
      <c r="S12" s="6"/>
    </row>
    <row r="13" spans="1:19" x14ac:dyDescent="0.25">
      <c r="A13" s="14"/>
      <c r="B13" s="25" t="s">
        <v>32</v>
      </c>
      <c r="C13" s="25"/>
      <c r="D13" s="15"/>
      <c r="F13" s="6"/>
      <c r="G13" s="6"/>
      <c r="H13" s="6"/>
      <c r="I13" s="6"/>
      <c r="K13" s="21" t="s">
        <v>1</v>
      </c>
      <c r="L13" s="9" t="s">
        <v>24</v>
      </c>
      <c r="M13" s="9" t="s">
        <v>3</v>
      </c>
      <c r="N13" s="6"/>
      <c r="P13" s="9"/>
      <c r="Q13" s="9" t="s">
        <v>4</v>
      </c>
      <c r="R13" s="9" t="s">
        <v>3</v>
      </c>
      <c r="S13" s="6"/>
    </row>
    <row r="14" spans="1:19" x14ac:dyDescent="0.25">
      <c r="A14" s="14"/>
      <c r="B14" s="25" t="s">
        <v>71</v>
      </c>
      <c r="C14" s="25"/>
      <c r="D14" s="15"/>
      <c r="F14" s="6"/>
      <c r="G14" s="25" t="s">
        <v>26</v>
      </c>
      <c r="H14" s="25"/>
      <c r="I14" s="6"/>
      <c r="K14" s="21" t="s">
        <v>28</v>
      </c>
      <c r="L14" s="10">
        <v>22</v>
      </c>
      <c r="M14" s="10">
        <v>23</v>
      </c>
      <c r="N14" s="11">
        <f t="shared" ref="N14:N18" si="4">L14/M14*100</f>
        <v>95.652173913043484</v>
      </c>
      <c r="P14" s="22" t="s">
        <v>34</v>
      </c>
      <c r="Q14" s="23">
        <v>23</v>
      </c>
      <c r="R14" s="10">
        <v>23</v>
      </c>
      <c r="S14" s="11">
        <f t="shared" ref="S14:S18" si="5">Q14/R14*100</f>
        <v>100</v>
      </c>
    </row>
    <row r="15" spans="1:19" x14ac:dyDescent="0.25">
      <c r="A15" s="9" t="s">
        <v>1</v>
      </c>
      <c r="B15" s="9" t="s">
        <v>24</v>
      </c>
      <c r="C15" s="9" t="s">
        <v>3</v>
      </c>
      <c r="D15" s="15"/>
      <c r="F15" s="6"/>
      <c r="G15" s="25" t="s">
        <v>71</v>
      </c>
      <c r="H15" s="25"/>
      <c r="I15" s="6"/>
      <c r="K15" s="21" t="s">
        <v>29</v>
      </c>
      <c r="L15" s="10">
        <v>19</v>
      </c>
      <c r="M15" s="10">
        <v>23</v>
      </c>
      <c r="N15" s="11">
        <f t="shared" si="4"/>
        <v>82.608695652173907</v>
      </c>
      <c r="P15" s="22" t="s">
        <v>35</v>
      </c>
      <c r="Q15" s="23">
        <v>21</v>
      </c>
      <c r="R15" s="10">
        <v>24</v>
      </c>
      <c r="S15" s="11">
        <f t="shared" si="5"/>
        <v>87.5</v>
      </c>
    </row>
    <row r="16" spans="1:19" x14ac:dyDescent="0.25">
      <c r="A16" s="3" t="s">
        <v>6</v>
      </c>
      <c r="B16" s="16">
        <v>24</v>
      </c>
      <c r="C16" s="4">
        <v>25</v>
      </c>
      <c r="D16" s="17">
        <f t="shared" ref="D16:D22" si="6">B16/C16*100</f>
        <v>96</v>
      </c>
      <c r="F16" s="6"/>
      <c r="G16" s="9" t="s">
        <v>2</v>
      </c>
      <c r="H16" s="9" t="s">
        <v>3</v>
      </c>
      <c r="I16" s="6"/>
      <c r="K16" s="21" t="s">
        <v>30</v>
      </c>
      <c r="L16" s="10">
        <v>18</v>
      </c>
      <c r="M16" s="10">
        <v>23</v>
      </c>
      <c r="N16" s="11">
        <f t="shared" si="4"/>
        <v>78.260869565217391</v>
      </c>
      <c r="P16" s="22" t="s">
        <v>36</v>
      </c>
      <c r="Q16" s="23">
        <v>23</v>
      </c>
      <c r="R16" s="10">
        <v>23</v>
      </c>
      <c r="S16" s="11">
        <f t="shared" si="5"/>
        <v>100</v>
      </c>
    </row>
    <row r="17" spans="1:19" x14ac:dyDescent="0.25">
      <c r="A17" s="3" t="s">
        <v>9</v>
      </c>
      <c r="B17" s="18">
        <v>23</v>
      </c>
      <c r="C17" s="4">
        <v>23</v>
      </c>
      <c r="D17" s="17">
        <f t="shared" si="6"/>
        <v>100</v>
      </c>
      <c r="F17" s="6" t="s">
        <v>5</v>
      </c>
      <c r="G17" s="10">
        <v>19</v>
      </c>
      <c r="H17" s="10">
        <v>21</v>
      </c>
      <c r="I17" s="11">
        <f t="shared" ref="I17:I23" si="7">G17/H17*100</f>
        <v>90.476190476190482</v>
      </c>
      <c r="K17" s="21" t="s">
        <v>31</v>
      </c>
      <c r="L17" s="10">
        <v>19</v>
      </c>
      <c r="M17" s="10">
        <v>24</v>
      </c>
      <c r="N17" s="11">
        <f t="shared" si="4"/>
        <v>79.166666666666657</v>
      </c>
      <c r="P17" s="22" t="s">
        <v>37</v>
      </c>
      <c r="Q17" s="23">
        <v>24</v>
      </c>
      <c r="R17" s="10">
        <v>24</v>
      </c>
      <c r="S17" s="11">
        <f t="shared" si="5"/>
        <v>100</v>
      </c>
    </row>
    <row r="18" spans="1:19" x14ac:dyDescent="0.25">
      <c r="A18" s="3" t="s">
        <v>13</v>
      </c>
      <c r="B18" s="5">
        <v>23</v>
      </c>
      <c r="C18" s="4">
        <v>23</v>
      </c>
      <c r="D18" s="19">
        <f t="shared" si="6"/>
        <v>100</v>
      </c>
      <c r="F18" s="6" t="s">
        <v>8</v>
      </c>
      <c r="G18" s="10">
        <v>21</v>
      </c>
      <c r="H18" s="10">
        <v>21</v>
      </c>
      <c r="I18" s="11">
        <f t="shared" si="7"/>
        <v>100</v>
      </c>
      <c r="K18" s="20"/>
      <c r="L18" s="7">
        <f>SUM(L14:L17)</f>
        <v>78</v>
      </c>
      <c r="M18" s="7">
        <f>SUM(M14:M17)</f>
        <v>93</v>
      </c>
      <c r="N18" s="8">
        <f t="shared" si="4"/>
        <v>83.870967741935488</v>
      </c>
      <c r="P18" s="6"/>
      <c r="Q18" s="7">
        <f>SUM(Q14:Q17)</f>
        <v>91</v>
      </c>
      <c r="R18" s="7">
        <f>SUM(R14:R17)</f>
        <v>94</v>
      </c>
      <c r="S18" s="8">
        <f t="shared" si="5"/>
        <v>96.808510638297875</v>
      </c>
    </row>
    <row r="19" spans="1:19" x14ac:dyDescent="0.25">
      <c r="A19" s="3" t="s">
        <v>17</v>
      </c>
      <c r="B19" s="18">
        <v>23</v>
      </c>
      <c r="C19" s="4">
        <v>23</v>
      </c>
      <c r="D19" s="17">
        <f t="shared" si="6"/>
        <v>100</v>
      </c>
      <c r="F19" s="6" t="s">
        <v>25</v>
      </c>
      <c r="G19" s="10">
        <v>23</v>
      </c>
      <c r="H19" s="10">
        <v>24</v>
      </c>
      <c r="I19" s="11">
        <f t="shared" si="7"/>
        <v>95.833333333333343</v>
      </c>
      <c r="K19" s="20"/>
      <c r="L19" s="6"/>
      <c r="M19" s="6"/>
      <c r="N19" s="6"/>
      <c r="P19" s="6"/>
      <c r="Q19" s="23"/>
      <c r="R19" s="23"/>
      <c r="S19" s="6"/>
    </row>
    <row r="20" spans="1:19" x14ac:dyDescent="0.25">
      <c r="A20" s="3" t="s">
        <v>21</v>
      </c>
      <c r="B20" s="18">
        <v>23</v>
      </c>
      <c r="C20" s="4">
        <v>23</v>
      </c>
      <c r="D20" s="17">
        <f t="shared" si="6"/>
        <v>100</v>
      </c>
      <c r="F20" s="6" t="s">
        <v>12</v>
      </c>
      <c r="G20" s="10">
        <v>21</v>
      </c>
      <c r="H20" s="10">
        <v>21</v>
      </c>
      <c r="I20" s="11">
        <f t="shared" si="7"/>
        <v>100</v>
      </c>
      <c r="K20" s="20"/>
      <c r="L20" s="25" t="s">
        <v>32</v>
      </c>
      <c r="M20" s="25"/>
      <c r="N20" s="6"/>
      <c r="P20" s="6"/>
      <c r="Q20" s="25" t="s">
        <v>39</v>
      </c>
      <c r="R20" s="25"/>
      <c r="S20" s="6"/>
    </row>
    <row r="21" spans="1:19" x14ac:dyDescent="0.25">
      <c r="A21" s="13" t="s">
        <v>70</v>
      </c>
      <c r="B21" s="18">
        <v>23</v>
      </c>
      <c r="C21" s="4">
        <v>23</v>
      </c>
      <c r="D21" s="17">
        <f t="shared" si="6"/>
        <v>100</v>
      </c>
      <c r="F21" s="6" t="s">
        <v>16</v>
      </c>
      <c r="G21" s="10">
        <v>21</v>
      </c>
      <c r="H21" s="10">
        <v>21</v>
      </c>
      <c r="I21" s="11">
        <f t="shared" si="7"/>
        <v>100</v>
      </c>
      <c r="K21" s="20"/>
      <c r="L21" s="25" t="s">
        <v>0</v>
      </c>
      <c r="M21" s="25"/>
      <c r="N21" s="6"/>
      <c r="P21" s="6"/>
      <c r="Q21" s="25" t="s">
        <v>71</v>
      </c>
      <c r="R21" s="25"/>
      <c r="S21" s="6"/>
    </row>
    <row r="22" spans="1:19" x14ac:dyDescent="0.25">
      <c r="A22" s="14"/>
      <c r="B22" s="7">
        <f>SUM(B16:B21)</f>
        <v>139</v>
      </c>
      <c r="C22" s="7">
        <f>SUM(C16:C21)</f>
        <v>140</v>
      </c>
      <c r="D22" s="8">
        <f t="shared" si="6"/>
        <v>99.285714285714292</v>
      </c>
      <c r="F22" s="6" t="s">
        <v>20</v>
      </c>
      <c r="G22" s="10">
        <v>20</v>
      </c>
      <c r="H22" s="10">
        <v>21</v>
      </c>
      <c r="I22" s="11">
        <f t="shared" si="7"/>
        <v>95.238095238095227</v>
      </c>
      <c r="K22" s="21" t="s">
        <v>1</v>
      </c>
      <c r="L22" s="9" t="s">
        <v>4</v>
      </c>
      <c r="M22" s="9" t="s">
        <v>3</v>
      </c>
      <c r="N22" s="6"/>
      <c r="P22" s="9" t="s">
        <v>34</v>
      </c>
      <c r="Q22" s="9">
        <f t="shared" ref="Q22:R25" si="8">Q5+Q14</f>
        <v>100</v>
      </c>
      <c r="R22" s="9">
        <f t="shared" si="8"/>
        <v>102</v>
      </c>
      <c r="S22" s="11">
        <f t="shared" ref="S22:S26" si="9">Q22/R22*100</f>
        <v>98.039215686274503</v>
      </c>
    </row>
    <row r="23" spans="1:19" x14ac:dyDescent="0.25">
      <c r="F23" s="6" t="s">
        <v>23</v>
      </c>
      <c r="G23" s="10">
        <v>21</v>
      </c>
      <c r="H23" s="10">
        <v>21</v>
      </c>
      <c r="I23" s="11">
        <f t="shared" si="7"/>
        <v>100</v>
      </c>
      <c r="K23" s="21" t="s">
        <v>28</v>
      </c>
      <c r="L23" s="10">
        <f t="shared" ref="L23:M26" si="10">L5+L14</f>
        <v>64</v>
      </c>
      <c r="M23" s="10">
        <f t="shared" si="10"/>
        <v>102</v>
      </c>
      <c r="N23" s="11">
        <f t="shared" ref="N23:N27" si="11">L23/M23*100</f>
        <v>62.745098039215684</v>
      </c>
      <c r="P23" s="22" t="s">
        <v>35</v>
      </c>
      <c r="Q23" s="23">
        <f t="shared" si="8"/>
        <v>80</v>
      </c>
      <c r="R23" s="10">
        <f t="shared" si="8"/>
        <v>100</v>
      </c>
      <c r="S23" s="11">
        <f t="shared" si="9"/>
        <v>80</v>
      </c>
    </row>
    <row r="24" spans="1:19" x14ac:dyDescent="0.25">
      <c r="A24" s="14"/>
      <c r="B24" s="25" t="s">
        <v>32</v>
      </c>
      <c r="C24" s="25"/>
      <c r="D24" s="15"/>
      <c r="F24" s="6"/>
      <c r="G24" s="7">
        <f>SUM(G17:G23)</f>
        <v>146</v>
      </c>
      <c r="H24" s="7">
        <f>SUM(H17:H23)</f>
        <v>150</v>
      </c>
      <c r="I24" s="8">
        <f>G24/H24*100</f>
        <v>97.333333333333343</v>
      </c>
      <c r="K24" s="21" t="s">
        <v>29</v>
      </c>
      <c r="L24" s="10">
        <f t="shared" si="10"/>
        <v>61</v>
      </c>
      <c r="M24" s="10">
        <f t="shared" si="10"/>
        <v>110</v>
      </c>
      <c r="N24" s="11">
        <f t="shared" si="11"/>
        <v>55.454545454545453</v>
      </c>
      <c r="P24" s="22" t="s">
        <v>36</v>
      </c>
      <c r="Q24" s="23">
        <f t="shared" si="8"/>
        <v>89</v>
      </c>
      <c r="R24" s="10">
        <f t="shared" si="8"/>
        <v>108</v>
      </c>
      <c r="S24" s="11">
        <f t="shared" si="9"/>
        <v>82.407407407407405</v>
      </c>
    </row>
    <row r="25" spans="1:19" x14ac:dyDescent="0.25">
      <c r="A25" s="14"/>
      <c r="B25" s="25" t="s">
        <v>71</v>
      </c>
      <c r="C25" s="25"/>
      <c r="D25" s="15"/>
      <c r="F25" s="6"/>
      <c r="G25" s="6"/>
      <c r="H25" s="6"/>
      <c r="I25" s="6"/>
      <c r="K25" s="21" t="s">
        <v>30</v>
      </c>
      <c r="L25" s="10">
        <f t="shared" si="10"/>
        <v>76</v>
      </c>
      <c r="M25" s="10">
        <f t="shared" si="10"/>
        <v>99</v>
      </c>
      <c r="N25" s="11">
        <f t="shared" si="11"/>
        <v>76.767676767676761</v>
      </c>
      <c r="P25" s="22" t="s">
        <v>37</v>
      </c>
      <c r="Q25" s="23">
        <f t="shared" si="8"/>
        <v>107</v>
      </c>
      <c r="R25" s="10">
        <f t="shared" si="8"/>
        <v>110</v>
      </c>
      <c r="S25" s="11">
        <f t="shared" si="9"/>
        <v>97.27272727272728</v>
      </c>
    </row>
    <row r="26" spans="1:19" x14ac:dyDescent="0.25">
      <c r="A26" s="9" t="s">
        <v>1</v>
      </c>
      <c r="B26" s="9" t="s">
        <v>24</v>
      </c>
      <c r="C26" s="9" t="s">
        <v>3</v>
      </c>
      <c r="D26" s="15"/>
      <c r="F26" s="6"/>
      <c r="G26" s="25" t="s">
        <v>27</v>
      </c>
      <c r="H26" s="25"/>
      <c r="I26" s="6"/>
      <c r="K26" s="21" t="s">
        <v>31</v>
      </c>
      <c r="L26" s="10">
        <f t="shared" si="10"/>
        <v>61</v>
      </c>
      <c r="M26" s="10">
        <f t="shared" si="10"/>
        <v>109</v>
      </c>
      <c r="N26" s="11">
        <f t="shared" si="11"/>
        <v>55.963302752293572</v>
      </c>
      <c r="P26" s="6"/>
      <c r="Q26" s="7">
        <f>SUM(Q22:Q25)</f>
        <v>376</v>
      </c>
      <c r="R26" s="7">
        <f>SUM(R22:R25)</f>
        <v>420</v>
      </c>
      <c r="S26" s="8">
        <f t="shared" si="9"/>
        <v>89.523809523809533</v>
      </c>
    </row>
    <row r="27" spans="1:19" x14ac:dyDescent="0.25">
      <c r="A27" s="3" t="s">
        <v>6</v>
      </c>
      <c r="B27" s="16">
        <f t="shared" ref="B27:C32" si="12">B5+B16</f>
        <v>102</v>
      </c>
      <c r="C27" s="4">
        <f t="shared" si="12"/>
        <v>104</v>
      </c>
      <c r="D27" s="17">
        <f t="shared" ref="D27:D33" si="13">B27/C27*100</f>
        <v>98.076923076923066</v>
      </c>
      <c r="F27" s="6"/>
      <c r="G27" s="9" t="s">
        <v>2</v>
      </c>
      <c r="H27" s="9" t="s">
        <v>3</v>
      </c>
      <c r="I27" s="6"/>
      <c r="K27" s="20"/>
      <c r="L27" s="7">
        <f>SUM(L23:L26)</f>
        <v>262</v>
      </c>
      <c r="M27" s="7">
        <f>SUM(M23:M26)</f>
        <v>420</v>
      </c>
      <c r="N27" s="8">
        <f t="shared" si="11"/>
        <v>62.38095238095238</v>
      </c>
    </row>
    <row r="28" spans="1:19" x14ac:dyDescent="0.25">
      <c r="A28" s="3" t="s">
        <v>9</v>
      </c>
      <c r="B28" s="18">
        <f t="shared" si="12"/>
        <v>97</v>
      </c>
      <c r="C28" s="4">
        <f t="shared" si="12"/>
        <v>98</v>
      </c>
      <c r="D28" s="17">
        <f t="shared" si="13"/>
        <v>98.979591836734699</v>
      </c>
      <c r="F28" s="6" t="s">
        <v>5</v>
      </c>
      <c r="G28" s="10">
        <f t="shared" ref="G28:H34" si="14">G5+G17</f>
        <v>92</v>
      </c>
      <c r="H28" s="10">
        <f t="shared" si="14"/>
        <v>101</v>
      </c>
      <c r="I28" s="11">
        <f t="shared" ref="I28:I34" si="15">G28/H28*100</f>
        <v>91.089108910891099</v>
      </c>
    </row>
    <row r="29" spans="1:19" x14ac:dyDescent="0.25">
      <c r="A29" s="3" t="s">
        <v>13</v>
      </c>
      <c r="B29" s="5">
        <f t="shared" si="12"/>
        <v>105</v>
      </c>
      <c r="C29" s="4">
        <f t="shared" si="12"/>
        <v>106</v>
      </c>
      <c r="D29" s="19">
        <f t="shared" si="13"/>
        <v>99.056603773584911</v>
      </c>
      <c r="F29" s="6" t="s">
        <v>8</v>
      </c>
      <c r="G29" s="10">
        <f t="shared" si="14"/>
        <v>98</v>
      </c>
      <c r="H29" s="10">
        <f t="shared" si="14"/>
        <v>102</v>
      </c>
      <c r="I29" s="11">
        <f t="shared" si="15"/>
        <v>96.078431372549019</v>
      </c>
    </row>
    <row r="30" spans="1:19" x14ac:dyDescent="0.25">
      <c r="A30" s="3" t="s">
        <v>17</v>
      </c>
      <c r="B30" s="18">
        <f t="shared" si="12"/>
        <v>103</v>
      </c>
      <c r="C30" s="4">
        <f t="shared" si="12"/>
        <v>104</v>
      </c>
      <c r="D30" s="17">
        <f t="shared" si="13"/>
        <v>99.038461538461547</v>
      </c>
      <c r="F30" s="6" t="s">
        <v>25</v>
      </c>
      <c r="G30" s="10">
        <f t="shared" si="14"/>
        <v>82</v>
      </c>
      <c r="H30" s="10">
        <f t="shared" si="14"/>
        <v>89</v>
      </c>
      <c r="I30" s="11">
        <f t="shared" si="15"/>
        <v>92.134831460674164</v>
      </c>
    </row>
    <row r="31" spans="1:19" x14ac:dyDescent="0.25">
      <c r="A31" s="3" t="s">
        <v>21</v>
      </c>
      <c r="B31" s="18">
        <f t="shared" si="12"/>
        <v>102</v>
      </c>
      <c r="C31" s="4">
        <f t="shared" si="12"/>
        <v>103</v>
      </c>
      <c r="D31" s="17">
        <f t="shared" si="13"/>
        <v>99.029126213592235</v>
      </c>
      <c r="F31" s="6" t="s">
        <v>12</v>
      </c>
      <c r="G31" s="10">
        <f t="shared" si="14"/>
        <v>76</v>
      </c>
      <c r="H31" s="10">
        <f t="shared" si="14"/>
        <v>80</v>
      </c>
      <c r="I31" s="11">
        <f t="shared" si="15"/>
        <v>95</v>
      </c>
    </row>
    <row r="32" spans="1:19" x14ac:dyDescent="0.25">
      <c r="A32" s="13" t="s">
        <v>70</v>
      </c>
      <c r="B32" s="18">
        <f t="shared" si="12"/>
        <v>96</v>
      </c>
      <c r="C32" s="4">
        <f t="shared" si="12"/>
        <v>97</v>
      </c>
      <c r="D32" s="17">
        <f t="shared" si="13"/>
        <v>98.969072164948457</v>
      </c>
      <c r="F32" s="6" t="s">
        <v>16</v>
      </c>
      <c r="G32" s="10">
        <f t="shared" si="14"/>
        <v>78</v>
      </c>
      <c r="H32" s="10">
        <f t="shared" si="14"/>
        <v>94</v>
      </c>
      <c r="I32" s="11">
        <f t="shared" si="15"/>
        <v>82.978723404255319</v>
      </c>
    </row>
    <row r="33" spans="1:19" x14ac:dyDescent="0.25">
      <c r="A33" s="14"/>
      <c r="B33" s="7">
        <f>SUM(B27:B32)</f>
        <v>605</v>
      </c>
      <c r="C33" s="7">
        <f>SUM(C27:C32)</f>
        <v>612</v>
      </c>
      <c r="D33" s="8">
        <f t="shared" si="13"/>
        <v>98.856209150326805</v>
      </c>
      <c r="F33" s="6" t="s">
        <v>20</v>
      </c>
      <c r="G33" s="10">
        <f t="shared" si="14"/>
        <v>87</v>
      </c>
      <c r="H33" s="10">
        <f t="shared" si="14"/>
        <v>96</v>
      </c>
      <c r="I33" s="11">
        <f t="shared" si="15"/>
        <v>90.625</v>
      </c>
    </row>
    <row r="34" spans="1:19" x14ac:dyDescent="0.25">
      <c r="F34" s="6" t="s">
        <v>23</v>
      </c>
      <c r="G34" s="10">
        <f t="shared" si="14"/>
        <v>96</v>
      </c>
      <c r="H34" s="10">
        <f t="shared" si="14"/>
        <v>98</v>
      </c>
      <c r="I34" s="11">
        <f t="shared" si="15"/>
        <v>97.959183673469383</v>
      </c>
    </row>
    <row r="35" spans="1:19" x14ac:dyDescent="0.25">
      <c r="F35" s="6"/>
      <c r="G35" s="7">
        <f>SUM(G28:G34)</f>
        <v>609</v>
      </c>
      <c r="H35" s="7">
        <f>SUM(H28:H34)</f>
        <v>660</v>
      </c>
      <c r="I35" s="8">
        <f>G35/H35*100</f>
        <v>92.272727272727266</v>
      </c>
    </row>
    <row r="36" spans="1:19" s="1" customFormat="1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8" spans="1:19" x14ac:dyDescent="0.25">
      <c r="A38" s="14"/>
      <c r="B38" s="25" t="s">
        <v>47</v>
      </c>
      <c r="C38" s="25"/>
      <c r="D38" s="15"/>
      <c r="F38" s="14"/>
      <c r="G38" s="25" t="s">
        <v>74</v>
      </c>
      <c r="H38" s="25"/>
      <c r="I38" s="15"/>
      <c r="K38" s="14"/>
      <c r="L38" s="25" t="s">
        <v>47</v>
      </c>
      <c r="M38" s="25"/>
      <c r="N38" s="15"/>
      <c r="P38" s="14"/>
      <c r="Q38" s="25" t="s">
        <v>77</v>
      </c>
      <c r="R38" s="25"/>
      <c r="S38" s="15"/>
    </row>
    <row r="39" spans="1:19" x14ac:dyDescent="0.25">
      <c r="A39" s="14"/>
      <c r="B39" s="25" t="s">
        <v>71</v>
      </c>
      <c r="C39" s="25"/>
      <c r="D39" s="15"/>
      <c r="F39" s="14"/>
      <c r="G39" s="25" t="s">
        <v>71</v>
      </c>
      <c r="H39" s="25"/>
      <c r="I39" s="15"/>
      <c r="K39" s="14"/>
      <c r="L39" s="25" t="s">
        <v>71</v>
      </c>
      <c r="M39" s="25"/>
      <c r="N39" s="15"/>
      <c r="P39" s="14"/>
      <c r="Q39" s="25" t="s">
        <v>71</v>
      </c>
      <c r="R39" s="25"/>
      <c r="S39" s="15"/>
    </row>
    <row r="40" spans="1:19" x14ac:dyDescent="0.25">
      <c r="A40" s="9" t="s">
        <v>1</v>
      </c>
      <c r="B40" s="9" t="s">
        <v>24</v>
      </c>
      <c r="C40" s="9" t="s">
        <v>3</v>
      </c>
      <c r="D40" s="15"/>
      <c r="F40" s="9" t="s">
        <v>1</v>
      </c>
      <c r="G40" s="9" t="s">
        <v>24</v>
      </c>
      <c r="H40" s="9" t="s">
        <v>3</v>
      </c>
      <c r="I40" s="15"/>
      <c r="K40" s="9" t="s">
        <v>1</v>
      </c>
      <c r="L40" s="9" t="s">
        <v>24</v>
      </c>
      <c r="M40" s="9" t="s">
        <v>3</v>
      </c>
      <c r="N40" s="15"/>
      <c r="P40" s="9" t="s">
        <v>1</v>
      </c>
      <c r="Q40" s="9" t="s">
        <v>24</v>
      </c>
      <c r="R40" s="9" t="s">
        <v>3</v>
      </c>
      <c r="S40" s="15"/>
    </row>
    <row r="41" spans="1:19" x14ac:dyDescent="0.25">
      <c r="A41" s="3" t="s">
        <v>40</v>
      </c>
      <c r="B41" s="16">
        <v>76</v>
      </c>
      <c r="C41" s="4">
        <v>83</v>
      </c>
      <c r="D41" s="17">
        <f t="shared" ref="D41:D42" si="16">B41/C41*100</f>
        <v>91.566265060240966</v>
      </c>
      <c r="F41" s="3" t="s">
        <v>19</v>
      </c>
      <c r="G41" s="16">
        <v>63</v>
      </c>
      <c r="H41" s="4">
        <v>63</v>
      </c>
      <c r="I41" s="17">
        <f t="shared" ref="I41:I47" si="17">G41/H41*100</f>
        <v>100</v>
      </c>
      <c r="K41" s="3" t="s">
        <v>48</v>
      </c>
      <c r="L41" s="16">
        <v>80</v>
      </c>
      <c r="M41" s="4">
        <v>82</v>
      </c>
      <c r="N41" s="17">
        <f t="shared" ref="N41:N47" si="18">L41/M41*100</f>
        <v>97.560975609756099</v>
      </c>
      <c r="P41" s="3" t="s">
        <v>53</v>
      </c>
      <c r="Q41" s="16">
        <v>15</v>
      </c>
      <c r="R41" s="4">
        <v>69</v>
      </c>
      <c r="S41" s="17">
        <f t="shared" ref="S41:S47" si="19">Q41/R41*100</f>
        <v>21.739130434782609</v>
      </c>
    </row>
    <row r="42" spans="1:19" x14ac:dyDescent="0.25">
      <c r="A42" s="3" t="s">
        <v>10</v>
      </c>
      <c r="B42" s="18">
        <v>78</v>
      </c>
      <c r="C42" s="4">
        <v>86</v>
      </c>
      <c r="D42" s="17">
        <f t="shared" si="16"/>
        <v>90.697674418604649</v>
      </c>
      <c r="F42" s="3" t="s">
        <v>42</v>
      </c>
      <c r="G42" s="18">
        <v>60</v>
      </c>
      <c r="H42" s="4">
        <v>68</v>
      </c>
      <c r="I42" s="17">
        <f t="shared" si="17"/>
        <v>88.235294117647058</v>
      </c>
      <c r="K42" s="3" t="s">
        <v>49</v>
      </c>
      <c r="L42" s="18">
        <v>81</v>
      </c>
      <c r="M42" s="4">
        <v>82</v>
      </c>
      <c r="N42" s="17">
        <f t="shared" si="18"/>
        <v>98.780487804878049</v>
      </c>
      <c r="P42" s="3" t="s">
        <v>54</v>
      </c>
      <c r="Q42" s="18">
        <v>64</v>
      </c>
      <c r="R42" s="4">
        <v>82</v>
      </c>
      <c r="S42" s="17">
        <f t="shared" si="19"/>
        <v>78.048780487804876</v>
      </c>
    </row>
    <row r="43" spans="1:19" x14ac:dyDescent="0.25">
      <c r="A43" s="3" t="s">
        <v>14</v>
      </c>
      <c r="B43" s="5">
        <v>72</v>
      </c>
      <c r="C43" s="4">
        <v>80</v>
      </c>
      <c r="D43" s="19">
        <f>B43/C43*100</f>
        <v>90</v>
      </c>
      <c r="F43" s="3" t="s">
        <v>15</v>
      </c>
      <c r="G43" s="5">
        <v>80</v>
      </c>
      <c r="H43" s="4">
        <v>85</v>
      </c>
      <c r="I43" s="19">
        <f t="shared" si="17"/>
        <v>94.117647058823522</v>
      </c>
      <c r="K43" s="3" t="s">
        <v>50</v>
      </c>
      <c r="L43" s="5">
        <v>74</v>
      </c>
      <c r="M43" s="4">
        <v>84</v>
      </c>
      <c r="N43" s="19">
        <f t="shared" si="18"/>
        <v>88.095238095238088</v>
      </c>
      <c r="P43" s="3" t="s">
        <v>10</v>
      </c>
      <c r="Q43" s="5">
        <v>33</v>
      </c>
      <c r="R43" s="4">
        <v>76</v>
      </c>
      <c r="S43" s="19">
        <f t="shared" si="19"/>
        <v>43.421052631578952</v>
      </c>
    </row>
    <row r="44" spans="1:19" x14ac:dyDescent="0.25">
      <c r="A44" s="3" t="s">
        <v>18</v>
      </c>
      <c r="B44" s="18">
        <v>40</v>
      </c>
      <c r="C44" s="4">
        <v>83</v>
      </c>
      <c r="D44" s="17">
        <f>B44/C44*100</f>
        <v>48.192771084337352</v>
      </c>
      <c r="F44" s="3" t="s">
        <v>43</v>
      </c>
      <c r="G44" s="18">
        <v>35</v>
      </c>
      <c r="H44" s="4">
        <v>63</v>
      </c>
      <c r="I44" s="17">
        <f t="shared" si="17"/>
        <v>55.555555555555557</v>
      </c>
      <c r="K44" s="3" t="s">
        <v>51</v>
      </c>
      <c r="L44" s="18">
        <v>76</v>
      </c>
      <c r="M44" s="4">
        <v>88</v>
      </c>
      <c r="N44" s="17">
        <f t="shared" si="18"/>
        <v>86.36363636363636</v>
      </c>
      <c r="P44" s="3" t="s">
        <v>55</v>
      </c>
      <c r="Q44" s="18">
        <v>62</v>
      </c>
      <c r="R44" s="4">
        <v>75</v>
      </c>
      <c r="S44" s="17">
        <f t="shared" si="19"/>
        <v>82.666666666666671</v>
      </c>
    </row>
    <row r="45" spans="1:19" x14ac:dyDescent="0.25">
      <c r="A45" s="3" t="s">
        <v>22</v>
      </c>
      <c r="B45" s="18">
        <v>77</v>
      </c>
      <c r="C45" s="4">
        <v>84</v>
      </c>
      <c r="D45" s="17">
        <f>B45/C45*100</f>
        <v>91.666666666666657</v>
      </c>
      <c r="F45" s="3" t="s">
        <v>44</v>
      </c>
      <c r="G45" s="18">
        <v>68</v>
      </c>
      <c r="H45" s="4">
        <v>71</v>
      </c>
      <c r="I45" s="17">
        <f t="shared" si="17"/>
        <v>95.774647887323937</v>
      </c>
      <c r="K45" s="3" t="s">
        <v>52</v>
      </c>
      <c r="L45" s="18">
        <v>78</v>
      </c>
      <c r="M45" s="4">
        <v>79</v>
      </c>
      <c r="N45" s="17">
        <f t="shared" si="18"/>
        <v>98.734177215189874</v>
      </c>
      <c r="P45" s="3" t="s">
        <v>56</v>
      </c>
      <c r="Q45" s="18">
        <v>63</v>
      </c>
      <c r="R45" s="4">
        <v>80</v>
      </c>
      <c r="S45" s="17">
        <f t="shared" si="19"/>
        <v>78.75</v>
      </c>
    </row>
    <row r="46" spans="1:19" x14ac:dyDescent="0.25">
      <c r="A46" s="13" t="s">
        <v>41</v>
      </c>
      <c r="B46" s="18">
        <v>68</v>
      </c>
      <c r="C46" s="4">
        <v>83</v>
      </c>
      <c r="D46" s="17">
        <f>B46/C46*100</f>
        <v>81.92771084337349</v>
      </c>
      <c r="F46" s="13" t="s">
        <v>45</v>
      </c>
      <c r="G46" s="18">
        <v>55</v>
      </c>
      <c r="H46" s="4">
        <v>86</v>
      </c>
      <c r="I46" s="17">
        <f t="shared" si="17"/>
        <v>63.953488372093027</v>
      </c>
      <c r="K46" s="13" t="s">
        <v>7</v>
      </c>
      <c r="L46" s="18">
        <v>63</v>
      </c>
      <c r="M46" s="4">
        <v>83</v>
      </c>
      <c r="N46" s="17">
        <f t="shared" si="18"/>
        <v>75.903614457831324</v>
      </c>
      <c r="P46" s="13" t="s">
        <v>57</v>
      </c>
      <c r="Q46" s="18">
        <v>55</v>
      </c>
      <c r="R46" s="4">
        <v>82</v>
      </c>
      <c r="S46" s="17">
        <f t="shared" si="19"/>
        <v>67.073170731707322</v>
      </c>
    </row>
    <row r="47" spans="1:19" x14ac:dyDescent="0.25">
      <c r="A47" s="24"/>
      <c r="B47" s="7">
        <f>SUM(B41:B46)</f>
        <v>411</v>
      </c>
      <c r="C47" s="7">
        <f>SUM(C41:C46)</f>
        <v>499</v>
      </c>
      <c r="D47" s="8">
        <f>B47/C47*100</f>
        <v>82.364729458917836</v>
      </c>
      <c r="F47" s="24"/>
      <c r="G47" s="7">
        <f>SUM(G41:G46)</f>
        <v>361</v>
      </c>
      <c r="H47" s="7">
        <f>SUM(H41:H46)</f>
        <v>436</v>
      </c>
      <c r="I47" s="8">
        <f t="shared" si="17"/>
        <v>82.798165137614674</v>
      </c>
      <c r="L47" s="7">
        <f>SUM(L41:L46)</f>
        <v>452</v>
      </c>
      <c r="M47" s="7">
        <f>SUM(M41:M46)</f>
        <v>498</v>
      </c>
      <c r="N47" s="8">
        <f t="shared" si="18"/>
        <v>90.763052208835333</v>
      </c>
      <c r="Q47" s="7">
        <f>SUM(Q41:Q46)</f>
        <v>292</v>
      </c>
      <c r="R47" s="7">
        <f>SUM(R41:R46)</f>
        <v>464</v>
      </c>
      <c r="S47" s="8">
        <f t="shared" si="19"/>
        <v>62.931034482758619</v>
      </c>
    </row>
    <row r="48" spans="1:19" x14ac:dyDescent="0.25">
      <c r="A48" s="24"/>
      <c r="B48" s="24"/>
      <c r="C48" s="24"/>
      <c r="D48" s="24"/>
    </row>
    <row r="49" spans="1:19" x14ac:dyDescent="0.25">
      <c r="A49" s="14"/>
      <c r="B49" s="25" t="s">
        <v>32</v>
      </c>
      <c r="C49" s="25"/>
      <c r="D49" s="15"/>
      <c r="F49" s="14"/>
      <c r="G49" s="25" t="s">
        <v>75</v>
      </c>
      <c r="H49" s="25"/>
      <c r="I49" s="15"/>
      <c r="K49" s="14"/>
      <c r="L49" s="25" t="s">
        <v>32</v>
      </c>
      <c r="M49" s="25"/>
      <c r="N49" s="15"/>
      <c r="P49" s="14"/>
      <c r="Q49" s="25" t="s">
        <v>78</v>
      </c>
      <c r="R49" s="25"/>
      <c r="S49" s="15"/>
    </row>
    <row r="50" spans="1:19" x14ac:dyDescent="0.25">
      <c r="A50" s="14"/>
      <c r="B50" s="25" t="s">
        <v>71</v>
      </c>
      <c r="C50" s="25"/>
      <c r="D50" s="15"/>
      <c r="F50" s="14"/>
      <c r="G50" s="25" t="s">
        <v>71</v>
      </c>
      <c r="H50" s="25"/>
      <c r="I50" s="15"/>
      <c r="K50" s="14"/>
      <c r="L50" s="25" t="s">
        <v>71</v>
      </c>
      <c r="M50" s="25"/>
      <c r="N50" s="15"/>
      <c r="P50" s="14"/>
      <c r="Q50" s="25" t="s">
        <v>71</v>
      </c>
      <c r="R50" s="25"/>
      <c r="S50" s="15"/>
    </row>
    <row r="51" spans="1:19" x14ac:dyDescent="0.25">
      <c r="A51" s="9" t="s">
        <v>1</v>
      </c>
      <c r="B51" s="9" t="s">
        <v>24</v>
      </c>
      <c r="C51" s="9" t="s">
        <v>3</v>
      </c>
      <c r="D51" s="15"/>
      <c r="F51" s="9" t="s">
        <v>1</v>
      </c>
      <c r="G51" s="9" t="s">
        <v>24</v>
      </c>
      <c r="H51" s="9" t="s">
        <v>3</v>
      </c>
      <c r="I51" s="15"/>
      <c r="K51" s="9" t="s">
        <v>1</v>
      </c>
      <c r="L51" s="9" t="s">
        <v>24</v>
      </c>
      <c r="M51" s="9" t="s">
        <v>3</v>
      </c>
      <c r="N51" s="15"/>
      <c r="P51" s="9" t="s">
        <v>1</v>
      </c>
      <c r="Q51" s="9" t="s">
        <v>24</v>
      </c>
      <c r="R51" s="9" t="s">
        <v>3</v>
      </c>
      <c r="S51" s="15"/>
    </row>
    <row r="52" spans="1:19" x14ac:dyDescent="0.25">
      <c r="A52" s="3" t="s">
        <v>40</v>
      </c>
      <c r="B52" s="16">
        <v>22</v>
      </c>
      <c r="C52" s="4">
        <v>23</v>
      </c>
      <c r="D52" s="17">
        <f t="shared" ref="D52:D58" si="20">B52/C52*100</f>
        <v>95.652173913043484</v>
      </c>
      <c r="F52" s="3" t="s">
        <v>19</v>
      </c>
      <c r="G52" s="16">
        <v>23</v>
      </c>
      <c r="H52" s="4">
        <v>23</v>
      </c>
      <c r="I52" s="17">
        <f t="shared" ref="I52:I58" si="21">G52/H52*100</f>
        <v>100</v>
      </c>
      <c r="K52" s="3" t="s">
        <v>48</v>
      </c>
      <c r="L52" s="16">
        <v>36</v>
      </c>
      <c r="M52" s="4">
        <v>36</v>
      </c>
      <c r="N52" s="17">
        <f t="shared" ref="N52:N58" si="22">L52/M52*100</f>
        <v>100</v>
      </c>
      <c r="P52" s="3" t="s">
        <v>53</v>
      </c>
      <c r="Q52" s="16">
        <v>18</v>
      </c>
      <c r="R52" s="4">
        <v>23</v>
      </c>
      <c r="S52" s="17">
        <f t="shared" ref="S52:S58" si="23">Q52/R52*100</f>
        <v>78.260869565217391</v>
      </c>
    </row>
    <row r="53" spans="1:19" x14ac:dyDescent="0.25">
      <c r="A53" s="3" t="s">
        <v>10</v>
      </c>
      <c r="B53" s="18">
        <v>22</v>
      </c>
      <c r="C53" s="4">
        <v>23</v>
      </c>
      <c r="D53" s="17">
        <f t="shared" si="20"/>
        <v>95.652173913043484</v>
      </c>
      <c r="F53" s="3" t="s">
        <v>42</v>
      </c>
      <c r="G53" s="18">
        <v>19</v>
      </c>
      <c r="H53" s="4">
        <v>23</v>
      </c>
      <c r="I53" s="17">
        <f t="shared" si="21"/>
        <v>82.608695652173907</v>
      </c>
      <c r="K53" s="3" t="s">
        <v>49</v>
      </c>
      <c r="L53" s="18">
        <v>23</v>
      </c>
      <c r="M53" s="4">
        <v>23</v>
      </c>
      <c r="N53" s="17">
        <f t="shared" si="22"/>
        <v>100</v>
      </c>
      <c r="P53" s="3" t="s">
        <v>54</v>
      </c>
      <c r="Q53" s="18">
        <v>20</v>
      </c>
      <c r="R53" s="4">
        <v>23</v>
      </c>
      <c r="S53" s="17">
        <f t="shared" si="23"/>
        <v>86.956521739130437</v>
      </c>
    </row>
    <row r="54" spans="1:19" x14ac:dyDescent="0.25">
      <c r="A54" s="3" t="s">
        <v>14</v>
      </c>
      <c r="B54" s="5">
        <v>23</v>
      </c>
      <c r="C54" s="4">
        <v>23</v>
      </c>
      <c r="D54" s="19">
        <f t="shared" si="20"/>
        <v>100</v>
      </c>
      <c r="F54" s="3" t="s">
        <v>15</v>
      </c>
      <c r="G54" s="5">
        <v>0</v>
      </c>
      <c r="H54" s="4">
        <v>0</v>
      </c>
      <c r="I54" s="19" t="e">
        <f t="shared" si="21"/>
        <v>#DIV/0!</v>
      </c>
      <c r="K54" s="3" t="s">
        <v>50</v>
      </c>
      <c r="L54" s="5">
        <v>23</v>
      </c>
      <c r="M54" s="4">
        <v>23</v>
      </c>
      <c r="N54" s="19">
        <f t="shared" si="22"/>
        <v>100</v>
      </c>
      <c r="P54" s="3" t="s">
        <v>10</v>
      </c>
      <c r="Q54" s="5">
        <v>9</v>
      </c>
      <c r="R54" s="4">
        <v>23</v>
      </c>
      <c r="S54" s="19">
        <f t="shared" si="23"/>
        <v>39.130434782608695</v>
      </c>
    </row>
    <row r="55" spans="1:19" x14ac:dyDescent="0.25">
      <c r="A55" s="3" t="s">
        <v>18</v>
      </c>
      <c r="B55" s="18">
        <v>2</v>
      </c>
      <c r="C55" s="4">
        <v>23</v>
      </c>
      <c r="D55" s="17">
        <f t="shared" si="20"/>
        <v>8.695652173913043</v>
      </c>
      <c r="F55" s="3" t="s">
        <v>43</v>
      </c>
      <c r="G55" s="18">
        <v>23</v>
      </c>
      <c r="H55" s="4">
        <v>23</v>
      </c>
      <c r="I55" s="17">
        <f t="shared" si="21"/>
        <v>100</v>
      </c>
      <c r="K55" s="3" t="s">
        <v>51</v>
      </c>
      <c r="L55" s="18">
        <v>23</v>
      </c>
      <c r="M55" s="4">
        <v>23</v>
      </c>
      <c r="N55" s="17">
        <f t="shared" si="22"/>
        <v>100</v>
      </c>
      <c r="P55" s="3" t="s">
        <v>55</v>
      </c>
      <c r="Q55" s="18">
        <v>20</v>
      </c>
      <c r="R55" s="4">
        <v>23</v>
      </c>
      <c r="S55" s="17">
        <f t="shared" si="23"/>
        <v>86.956521739130437</v>
      </c>
    </row>
    <row r="56" spans="1:19" x14ac:dyDescent="0.25">
      <c r="A56" s="3" t="s">
        <v>22</v>
      </c>
      <c r="B56" s="18">
        <v>23</v>
      </c>
      <c r="C56" s="4">
        <v>23</v>
      </c>
      <c r="D56" s="17">
        <f t="shared" si="20"/>
        <v>100</v>
      </c>
      <c r="F56" s="3" t="s">
        <v>44</v>
      </c>
      <c r="G56" s="18">
        <v>7</v>
      </c>
      <c r="H56" s="4">
        <v>24</v>
      </c>
      <c r="I56" s="17">
        <f t="shared" si="21"/>
        <v>29.166666666666668</v>
      </c>
      <c r="K56" s="3" t="s">
        <v>52</v>
      </c>
      <c r="L56" s="18">
        <v>23</v>
      </c>
      <c r="M56" s="4">
        <v>23</v>
      </c>
      <c r="N56" s="17">
        <f t="shared" si="22"/>
        <v>100</v>
      </c>
      <c r="P56" s="3" t="s">
        <v>56</v>
      </c>
      <c r="Q56" s="18">
        <v>19</v>
      </c>
      <c r="R56" s="4">
        <v>23</v>
      </c>
      <c r="S56" s="17">
        <f t="shared" si="23"/>
        <v>82.608695652173907</v>
      </c>
    </row>
    <row r="57" spans="1:19" x14ac:dyDescent="0.25">
      <c r="A57" s="13" t="s">
        <v>41</v>
      </c>
      <c r="B57" s="18">
        <v>21</v>
      </c>
      <c r="C57" s="4">
        <v>23</v>
      </c>
      <c r="D57" s="17">
        <f t="shared" si="20"/>
        <v>91.304347826086953</v>
      </c>
      <c r="F57" s="13" t="s">
        <v>45</v>
      </c>
      <c r="G57" s="18">
        <v>23</v>
      </c>
      <c r="H57" s="4">
        <v>23</v>
      </c>
      <c r="I57" s="17">
        <f t="shared" si="21"/>
        <v>100</v>
      </c>
      <c r="K57" s="13" t="s">
        <v>7</v>
      </c>
      <c r="L57" s="18">
        <v>15</v>
      </c>
      <c r="M57" s="4">
        <v>23</v>
      </c>
      <c r="N57" s="17">
        <f t="shared" si="22"/>
        <v>65.217391304347828</v>
      </c>
      <c r="P57" s="13" t="s">
        <v>57</v>
      </c>
      <c r="Q57" s="18">
        <v>19</v>
      </c>
      <c r="R57" s="4">
        <v>23</v>
      </c>
      <c r="S57" s="17">
        <f t="shared" si="23"/>
        <v>82.608695652173907</v>
      </c>
    </row>
    <row r="58" spans="1:19" x14ac:dyDescent="0.25">
      <c r="A58" s="24"/>
      <c r="B58" s="7">
        <f>SUM(B52:B57)</f>
        <v>113</v>
      </c>
      <c r="C58" s="7">
        <f>SUM(C52:C57)</f>
        <v>138</v>
      </c>
      <c r="D58" s="8">
        <f t="shared" si="20"/>
        <v>81.884057971014485</v>
      </c>
      <c r="F58" s="24"/>
      <c r="G58" s="7">
        <f>SUM(G52:G57)</f>
        <v>95</v>
      </c>
      <c r="H58" s="7">
        <f>SUM(H52:H57)</f>
        <v>116</v>
      </c>
      <c r="I58" s="8">
        <f t="shared" si="21"/>
        <v>81.896551724137936</v>
      </c>
      <c r="L58" s="7">
        <f>SUM(L52:L57)</f>
        <v>143</v>
      </c>
      <c r="M58" s="7">
        <f>SUM(M52:M57)</f>
        <v>151</v>
      </c>
      <c r="N58" s="8">
        <f t="shared" si="22"/>
        <v>94.701986754966882</v>
      </c>
      <c r="Q58" s="7">
        <f>SUM(Q52:Q57)</f>
        <v>105</v>
      </c>
      <c r="R58" s="7">
        <f>SUM(R52:R57)</f>
        <v>138</v>
      </c>
      <c r="S58" s="8">
        <f t="shared" si="23"/>
        <v>76.08695652173914</v>
      </c>
    </row>
    <row r="59" spans="1:19" x14ac:dyDescent="0.25">
      <c r="F59" s="12"/>
      <c r="G59" s="12"/>
      <c r="H59" s="12"/>
      <c r="I59" s="12"/>
    </row>
    <row r="60" spans="1:19" x14ac:dyDescent="0.25">
      <c r="A60" s="14"/>
      <c r="B60" s="25" t="s">
        <v>73</v>
      </c>
      <c r="C60" s="25"/>
      <c r="D60" s="15"/>
      <c r="F60" s="14"/>
      <c r="G60" s="25" t="s">
        <v>76</v>
      </c>
      <c r="H60" s="25"/>
      <c r="I60" s="15"/>
      <c r="L60" s="25" t="s">
        <v>63</v>
      </c>
      <c r="M60" s="25"/>
      <c r="N60" s="15"/>
      <c r="P60" s="14"/>
      <c r="Q60" s="25" t="s">
        <v>79</v>
      </c>
      <c r="R60" s="25"/>
      <c r="S60" s="15"/>
    </row>
    <row r="61" spans="1:19" x14ac:dyDescent="0.25">
      <c r="A61" s="9" t="s">
        <v>1</v>
      </c>
      <c r="B61" s="9" t="s">
        <v>24</v>
      </c>
      <c r="C61" s="9" t="s">
        <v>3</v>
      </c>
      <c r="D61" s="15"/>
      <c r="F61" s="14"/>
      <c r="G61" s="25" t="s">
        <v>71</v>
      </c>
      <c r="H61" s="25"/>
      <c r="I61" s="15"/>
      <c r="K61" s="14"/>
      <c r="L61" s="25" t="s">
        <v>71</v>
      </c>
      <c r="M61" s="25"/>
      <c r="N61" s="15"/>
      <c r="P61" s="14"/>
      <c r="Q61" s="25" t="s">
        <v>71</v>
      </c>
      <c r="R61" s="25"/>
      <c r="S61" s="15"/>
    </row>
    <row r="62" spans="1:19" x14ac:dyDescent="0.25">
      <c r="A62" s="9" t="s">
        <v>40</v>
      </c>
      <c r="B62" s="9">
        <f>B41+B52</f>
        <v>98</v>
      </c>
      <c r="C62" s="9">
        <f>C41+C52</f>
        <v>106</v>
      </c>
      <c r="D62" s="17">
        <f t="shared" ref="D62:D68" si="24">B62/C62*100</f>
        <v>92.452830188679243</v>
      </c>
      <c r="F62" s="9" t="s">
        <v>1</v>
      </c>
      <c r="G62" s="9" t="s">
        <v>24</v>
      </c>
      <c r="H62" s="9" t="s">
        <v>3</v>
      </c>
      <c r="I62" s="15"/>
      <c r="K62" s="9" t="s">
        <v>1</v>
      </c>
      <c r="L62" s="9" t="s">
        <v>24</v>
      </c>
      <c r="M62" s="9" t="s">
        <v>3</v>
      </c>
      <c r="N62" s="15"/>
      <c r="P62" s="9" t="s">
        <v>1</v>
      </c>
      <c r="Q62" s="9" t="s">
        <v>24</v>
      </c>
      <c r="R62" s="9" t="s">
        <v>3</v>
      </c>
      <c r="S62" s="15"/>
    </row>
    <row r="63" spans="1:19" x14ac:dyDescent="0.25">
      <c r="A63" s="3" t="s">
        <v>10</v>
      </c>
      <c r="B63" s="16">
        <f t="shared" ref="B63:C67" si="25">B42+B53</f>
        <v>100</v>
      </c>
      <c r="C63" s="4">
        <f t="shared" si="25"/>
        <v>109</v>
      </c>
      <c r="D63" s="17">
        <f t="shared" si="24"/>
        <v>91.743119266055047</v>
      </c>
      <c r="F63" s="3" t="s">
        <v>19</v>
      </c>
      <c r="G63" s="16">
        <f t="shared" ref="G63:H68" si="26">G41+G52</f>
        <v>86</v>
      </c>
      <c r="H63" s="4">
        <f t="shared" si="26"/>
        <v>86</v>
      </c>
      <c r="I63" s="17">
        <f t="shared" ref="I63:I69" si="27">G63/H63*100</f>
        <v>100</v>
      </c>
      <c r="K63" s="3" t="s">
        <v>48</v>
      </c>
      <c r="L63" s="16">
        <f t="shared" ref="L63:M68" si="28">L41+L52</f>
        <v>116</v>
      </c>
      <c r="M63" s="4">
        <f t="shared" si="28"/>
        <v>118</v>
      </c>
      <c r="N63" s="17">
        <f t="shared" ref="N63:N69" si="29">L63/M63*100</f>
        <v>98.305084745762713</v>
      </c>
      <c r="P63" s="3" t="s">
        <v>53</v>
      </c>
      <c r="Q63" s="16">
        <f t="shared" ref="Q63:R68" si="30">Q41+Q52</f>
        <v>33</v>
      </c>
      <c r="R63" s="4">
        <f t="shared" si="30"/>
        <v>92</v>
      </c>
      <c r="S63" s="17">
        <f t="shared" ref="S63:S69" si="31">Q63/R63*100</f>
        <v>35.869565217391305</v>
      </c>
    </row>
    <row r="64" spans="1:19" x14ac:dyDescent="0.25">
      <c r="A64" s="3" t="s">
        <v>14</v>
      </c>
      <c r="B64" s="18">
        <f t="shared" si="25"/>
        <v>95</v>
      </c>
      <c r="C64" s="4">
        <f t="shared" si="25"/>
        <v>103</v>
      </c>
      <c r="D64" s="17">
        <f t="shared" si="24"/>
        <v>92.233009708737868</v>
      </c>
      <c r="F64" s="3" t="s">
        <v>42</v>
      </c>
      <c r="G64" s="18">
        <f t="shared" si="26"/>
        <v>79</v>
      </c>
      <c r="H64" s="4">
        <f t="shared" si="26"/>
        <v>91</v>
      </c>
      <c r="I64" s="17">
        <f t="shared" si="27"/>
        <v>86.813186813186817</v>
      </c>
      <c r="K64" s="3" t="s">
        <v>49</v>
      </c>
      <c r="L64" s="18">
        <f t="shared" si="28"/>
        <v>104</v>
      </c>
      <c r="M64" s="4">
        <f t="shared" si="28"/>
        <v>105</v>
      </c>
      <c r="N64" s="17">
        <f t="shared" si="29"/>
        <v>99.047619047619051</v>
      </c>
      <c r="P64" s="3" t="s">
        <v>54</v>
      </c>
      <c r="Q64" s="18">
        <f t="shared" si="30"/>
        <v>84</v>
      </c>
      <c r="R64" s="4">
        <f t="shared" si="30"/>
        <v>105</v>
      </c>
      <c r="S64" s="17">
        <f t="shared" si="31"/>
        <v>80</v>
      </c>
    </row>
    <row r="65" spans="1:19" x14ac:dyDescent="0.25">
      <c r="A65" s="3" t="s">
        <v>18</v>
      </c>
      <c r="B65" s="5">
        <f t="shared" si="25"/>
        <v>42</v>
      </c>
      <c r="C65" s="4">
        <f t="shared" si="25"/>
        <v>106</v>
      </c>
      <c r="D65" s="19">
        <f t="shared" si="24"/>
        <v>39.622641509433961</v>
      </c>
      <c r="F65" s="3" t="s">
        <v>15</v>
      </c>
      <c r="G65" s="5">
        <f t="shared" si="26"/>
        <v>80</v>
      </c>
      <c r="H65" s="4">
        <f t="shared" si="26"/>
        <v>85</v>
      </c>
      <c r="I65" s="19">
        <f t="shared" si="27"/>
        <v>94.117647058823522</v>
      </c>
      <c r="K65" s="3" t="s">
        <v>50</v>
      </c>
      <c r="L65" s="5">
        <f t="shared" si="28"/>
        <v>97</v>
      </c>
      <c r="M65" s="4">
        <f t="shared" si="28"/>
        <v>107</v>
      </c>
      <c r="N65" s="19">
        <f t="shared" si="29"/>
        <v>90.654205607476641</v>
      </c>
      <c r="P65" s="3" t="s">
        <v>10</v>
      </c>
      <c r="Q65" s="5">
        <f t="shared" si="30"/>
        <v>42</v>
      </c>
      <c r="R65" s="4">
        <f t="shared" si="30"/>
        <v>99</v>
      </c>
      <c r="S65" s="19">
        <f t="shared" si="31"/>
        <v>42.424242424242422</v>
      </c>
    </row>
    <row r="66" spans="1:19" x14ac:dyDescent="0.25">
      <c r="A66" s="3" t="s">
        <v>22</v>
      </c>
      <c r="B66" s="18">
        <f t="shared" si="25"/>
        <v>100</v>
      </c>
      <c r="C66" s="4">
        <f t="shared" si="25"/>
        <v>107</v>
      </c>
      <c r="D66" s="17">
        <f t="shared" si="24"/>
        <v>93.45794392523365</v>
      </c>
      <c r="F66" s="3" t="s">
        <v>43</v>
      </c>
      <c r="G66" s="18">
        <f t="shared" si="26"/>
        <v>58</v>
      </c>
      <c r="H66" s="4">
        <f t="shared" si="26"/>
        <v>86</v>
      </c>
      <c r="I66" s="17">
        <f t="shared" si="27"/>
        <v>67.441860465116278</v>
      </c>
      <c r="K66" s="3" t="s">
        <v>51</v>
      </c>
      <c r="L66" s="18">
        <f t="shared" si="28"/>
        <v>99</v>
      </c>
      <c r="M66" s="4">
        <f t="shared" si="28"/>
        <v>111</v>
      </c>
      <c r="N66" s="17">
        <f t="shared" si="29"/>
        <v>89.189189189189193</v>
      </c>
      <c r="P66" s="3" t="s">
        <v>55</v>
      </c>
      <c r="Q66" s="18">
        <f t="shared" si="30"/>
        <v>82</v>
      </c>
      <c r="R66" s="4">
        <f t="shared" si="30"/>
        <v>98</v>
      </c>
      <c r="S66" s="17">
        <f t="shared" si="31"/>
        <v>83.673469387755105</v>
      </c>
    </row>
    <row r="67" spans="1:19" x14ac:dyDescent="0.25">
      <c r="A67" s="3" t="s">
        <v>41</v>
      </c>
      <c r="B67" s="18">
        <f t="shared" si="25"/>
        <v>89</v>
      </c>
      <c r="C67" s="4">
        <f t="shared" si="25"/>
        <v>106</v>
      </c>
      <c r="D67" s="17">
        <f t="shared" si="24"/>
        <v>83.962264150943398</v>
      </c>
      <c r="F67" s="3" t="s">
        <v>44</v>
      </c>
      <c r="G67" s="18">
        <f t="shared" si="26"/>
        <v>75</v>
      </c>
      <c r="H67" s="4">
        <f t="shared" si="26"/>
        <v>95</v>
      </c>
      <c r="I67" s="17">
        <f t="shared" si="27"/>
        <v>78.94736842105263</v>
      </c>
      <c r="K67" s="3" t="s">
        <v>52</v>
      </c>
      <c r="L67" s="18">
        <f t="shared" si="28"/>
        <v>101</v>
      </c>
      <c r="M67" s="4">
        <f t="shared" si="28"/>
        <v>102</v>
      </c>
      <c r="N67" s="17">
        <f t="shared" si="29"/>
        <v>99.019607843137265</v>
      </c>
      <c r="P67" s="3" t="s">
        <v>56</v>
      </c>
      <c r="Q67" s="18">
        <f t="shared" si="30"/>
        <v>82</v>
      </c>
      <c r="R67" s="4">
        <f t="shared" si="30"/>
        <v>103</v>
      </c>
      <c r="S67" s="17">
        <f t="shared" si="31"/>
        <v>79.611650485436897</v>
      </c>
    </row>
    <row r="68" spans="1:19" x14ac:dyDescent="0.25">
      <c r="B68" s="7">
        <f>SUM(B62:B67)</f>
        <v>524</v>
      </c>
      <c r="C68" s="7">
        <f>SUM(C62:C67)</f>
        <v>637</v>
      </c>
      <c r="D68" s="8">
        <f t="shared" si="24"/>
        <v>82.260596546310822</v>
      </c>
      <c r="F68" s="13" t="s">
        <v>45</v>
      </c>
      <c r="G68" s="18">
        <f t="shared" si="26"/>
        <v>78</v>
      </c>
      <c r="H68" s="4">
        <f t="shared" si="26"/>
        <v>109</v>
      </c>
      <c r="I68" s="17">
        <f t="shared" si="27"/>
        <v>71.559633027522935</v>
      </c>
      <c r="K68" s="13" t="s">
        <v>7</v>
      </c>
      <c r="L68" s="18">
        <f t="shared" si="28"/>
        <v>78</v>
      </c>
      <c r="M68" s="4">
        <f t="shared" si="28"/>
        <v>106</v>
      </c>
      <c r="N68" s="17">
        <f t="shared" si="29"/>
        <v>73.584905660377359</v>
      </c>
      <c r="P68" s="13" t="s">
        <v>57</v>
      </c>
      <c r="Q68" s="18">
        <f t="shared" si="30"/>
        <v>74</v>
      </c>
      <c r="R68" s="4">
        <f t="shared" si="30"/>
        <v>105</v>
      </c>
      <c r="S68" s="17">
        <f t="shared" si="31"/>
        <v>70.476190476190482</v>
      </c>
    </row>
    <row r="69" spans="1:19" x14ac:dyDescent="0.25">
      <c r="F69" s="24"/>
      <c r="G69" s="7">
        <f>SUM(G63:G68)</f>
        <v>456</v>
      </c>
      <c r="H69" s="7">
        <f>SUM(H63:H68)</f>
        <v>552</v>
      </c>
      <c r="I69" s="8">
        <f t="shared" si="27"/>
        <v>82.608695652173907</v>
      </c>
      <c r="L69" s="7">
        <f>SUM(L63:L68)</f>
        <v>595</v>
      </c>
      <c r="M69" s="7">
        <f>SUM(M63:M68)</f>
        <v>649</v>
      </c>
      <c r="N69" s="8">
        <f t="shared" si="29"/>
        <v>91.679506933744221</v>
      </c>
      <c r="Q69" s="7">
        <f>SUM(Q63:Q68)</f>
        <v>397</v>
      </c>
      <c r="R69" s="7">
        <f>SUM(R63:R68)</f>
        <v>602</v>
      </c>
      <c r="S69" s="8">
        <f t="shared" si="31"/>
        <v>65.946843853820596</v>
      </c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2" spans="1:19" x14ac:dyDescent="0.25">
      <c r="A72" s="14"/>
      <c r="B72" s="25" t="s">
        <v>47</v>
      </c>
      <c r="C72" s="25"/>
      <c r="D72" s="15"/>
      <c r="F72" s="14"/>
      <c r="G72" s="25" t="s">
        <v>74</v>
      </c>
      <c r="H72" s="25"/>
      <c r="I72" s="15"/>
      <c r="K72" s="14"/>
      <c r="L72" s="25" t="s">
        <v>80</v>
      </c>
      <c r="M72" s="25"/>
      <c r="N72" s="15"/>
    </row>
    <row r="73" spans="1:19" x14ac:dyDescent="0.25">
      <c r="A73" s="14"/>
      <c r="B73" s="25" t="s">
        <v>71</v>
      </c>
      <c r="C73" s="25"/>
      <c r="D73" s="15"/>
      <c r="F73" s="14"/>
      <c r="G73" s="25" t="s">
        <v>71</v>
      </c>
      <c r="H73" s="25"/>
      <c r="I73" s="15"/>
      <c r="K73" s="14"/>
      <c r="L73" s="25" t="s">
        <v>71</v>
      </c>
      <c r="M73" s="25"/>
      <c r="N73" s="15"/>
    </row>
    <row r="74" spans="1:19" x14ac:dyDescent="0.25">
      <c r="A74" s="9" t="s">
        <v>1</v>
      </c>
      <c r="B74" s="9" t="s">
        <v>24</v>
      </c>
      <c r="C74" s="9" t="s">
        <v>3</v>
      </c>
      <c r="D74" s="15"/>
      <c r="F74" s="9" t="s">
        <v>1</v>
      </c>
      <c r="G74" s="9" t="s">
        <v>24</v>
      </c>
      <c r="H74" s="9" t="s">
        <v>3</v>
      </c>
      <c r="I74" s="15"/>
      <c r="K74" s="9" t="s">
        <v>1</v>
      </c>
      <c r="L74" s="9" t="s">
        <v>24</v>
      </c>
      <c r="M74" s="9" t="s">
        <v>3</v>
      </c>
      <c r="N74" s="15"/>
    </row>
    <row r="75" spans="1:19" x14ac:dyDescent="0.25">
      <c r="A75" s="3" t="s">
        <v>58</v>
      </c>
      <c r="B75" s="16">
        <v>82</v>
      </c>
      <c r="C75" s="4">
        <v>83</v>
      </c>
      <c r="D75" s="17">
        <f t="shared" ref="D75:D80" si="32">B75/C75*100</f>
        <v>98.795180722891558</v>
      </c>
      <c r="F75" s="3" t="s">
        <v>64</v>
      </c>
      <c r="G75" s="16">
        <v>38</v>
      </c>
      <c r="H75" s="4">
        <v>71</v>
      </c>
      <c r="I75" s="17">
        <f t="shared" ref="I75:I81" si="33">G75/H75*100</f>
        <v>53.521126760563376</v>
      </c>
      <c r="K75" s="3" t="s">
        <v>82</v>
      </c>
      <c r="L75" s="16">
        <v>78</v>
      </c>
      <c r="M75" s="4">
        <v>81</v>
      </c>
      <c r="N75" s="17">
        <f t="shared" ref="N75:N81" si="34">L75/M75*100</f>
        <v>96.296296296296291</v>
      </c>
    </row>
    <row r="76" spans="1:19" x14ac:dyDescent="0.25">
      <c r="A76" s="3" t="s">
        <v>59</v>
      </c>
      <c r="B76" s="18">
        <v>76</v>
      </c>
      <c r="C76" s="4">
        <v>76</v>
      </c>
      <c r="D76" s="17">
        <f t="shared" si="32"/>
        <v>100</v>
      </c>
      <c r="F76" s="3" t="s">
        <v>65</v>
      </c>
      <c r="G76" s="18">
        <v>37</v>
      </c>
      <c r="H76" s="4">
        <v>78</v>
      </c>
      <c r="I76" s="17">
        <f t="shared" si="33"/>
        <v>47.435897435897431</v>
      </c>
      <c r="K76" s="3" t="s">
        <v>83</v>
      </c>
      <c r="L76" s="18">
        <v>81</v>
      </c>
      <c r="M76" s="4">
        <v>81</v>
      </c>
      <c r="N76" s="17">
        <f t="shared" si="34"/>
        <v>100</v>
      </c>
    </row>
    <row r="77" spans="1:19" x14ac:dyDescent="0.25">
      <c r="A77" s="3" t="s">
        <v>60</v>
      </c>
      <c r="B77" s="5">
        <v>81</v>
      </c>
      <c r="C77" s="4">
        <v>81</v>
      </c>
      <c r="D77" s="19">
        <f t="shared" si="32"/>
        <v>100</v>
      </c>
      <c r="F77" s="3" t="s">
        <v>66</v>
      </c>
      <c r="G77" s="5">
        <v>25</v>
      </c>
      <c r="H77" s="4">
        <v>73</v>
      </c>
      <c r="I77" s="19">
        <f t="shared" si="33"/>
        <v>34.246575342465754</v>
      </c>
      <c r="K77" s="3" t="s">
        <v>84</v>
      </c>
      <c r="L77" s="5">
        <v>81</v>
      </c>
      <c r="M77" s="4">
        <v>81</v>
      </c>
      <c r="N77" s="19">
        <f t="shared" si="34"/>
        <v>100</v>
      </c>
    </row>
    <row r="78" spans="1:19" x14ac:dyDescent="0.25">
      <c r="A78" s="3" t="s">
        <v>61</v>
      </c>
      <c r="B78" s="18">
        <v>79</v>
      </c>
      <c r="C78" s="4">
        <v>81</v>
      </c>
      <c r="D78" s="17">
        <f t="shared" si="32"/>
        <v>97.53086419753086</v>
      </c>
      <c r="F78" s="3" t="s">
        <v>67</v>
      </c>
      <c r="G78" s="18">
        <v>73</v>
      </c>
      <c r="H78" s="4">
        <v>82</v>
      </c>
      <c r="I78" s="17">
        <f t="shared" si="33"/>
        <v>89.024390243902445</v>
      </c>
      <c r="K78" s="3" t="s">
        <v>85</v>
      </c>
      <c r="L78" s="18">
        <v>81</v>
      </c>
      <c r="M78" s="4">
        <v>81</v>
      </c>
      <c r="N78" s="17">
        <f t="shared" si="34"/>
        <v>100</v>
      </c>
    </row>
    <row r="79" spans="1:19" x14ac:dyDescent="0.25">
      <c r="A79" s="3" t="s">
        <v>62</v>
      </c>
      <c r="B79" s="18">
        <v>81</v>
      </c>
      <c r="C79" s="4">
        <v>81</v>
      </c>
      <c r="D79" s="17">
        <f t="shared" si="32"/>
        <v>100</v>
      </c>
      <c r="F79" s="3" t="s">
        <v>11</v>
      </c>
      <c r="G79" s="18">
        <v>43</v>
      </c>
      <c r="H79" s="4">
        <v>78</v>
      </c>
      <c r="I79" s="17">
        <f t="shared" si="33"/>
        <v>55.128205128205131</v>
      </c>
      <c r="K79" s="3" t="s">
        <v>86</v>
      </c>
      <c r="L79" s="18">
        <v>81</v>
      </c>
      <c r="M79" s="4">
        <v>81</v>
      </c>
      <c r="N79" s="17">
        <f t="shared" si="34"/>
        <v>100</v>
      </c>
    </row>
    <row r="80" spans="1:19" x14ac:dyDescent="0.25">
      <c r="B80" s="7">
        <f>SUM(B75:B79)</f>
        <v>399</v>
      </c>
      <c r="C80" s="7">
        <f>SUM(C75:C79)</f>
        <v>402</v>
      </c>
      <c r="D80" s="8">
        <f t="shared" si="32"/>
        <v>99.253731343283576</v>
      </c>
      <c r="F80" s="13" t="s">
        <v>68</v>
      </c>
      <c r="G80" s="18">
        <v>59</v>
      </c>
      <c r="H80" s="4">
        <v>70</v>
      </c>
      <c r="I80" s="17">
        <f t="shared" si="33"/>
        <v>84.285714285714292</v>
      </c>
      <c r="K80" s="13" t="s">
        <v>69</v>
      </c>
      <c r="L80" s="18">
        <v>85</v>
      </c>
      <c r="M80" s="4">
        <v>87</v>
      </c>
      <c r="N80" s="17">
        <f t="shared" si="34"/>
        <v>97.701149425287355</v>
      </c>
    </row>
    <row r="81" spans="1:14" x14ac:dyDescent="0.25">
      <c r="G81" s="7">
        <f>SUM(G75:G80)</f>
        <v>275</v>
      </c>
      <c r="H81" s="7">
        <f>SUM(H75:H80)</f>
        <v>452</v>
      </c>
      <c r="I81" s="8">
        <f t="shared" si="33"/>
        <v>60.840707964601769</v>
      </c>
      <c r="L81" s="7">
        <f>SUM(L75:L80)</f>
        <v>487</v>
      </c>
      <c r="M81" s="7">
        <f>SUM(M75:M80)</f>
        <v>492</v>
      </c>
      <c r="N81" s="8">
        <f t="shared" si="34"/>
        <v>98.983739837398375</v>
      </c>
    </row>
    <row r="82" spans="1:14" x14ac:dyDescent="0.25">
      <c r="A82" s="14"/>
      <c r="B82" s="25" t="s">
        <v>32</v>
      </c>
      <c r="C82" s="25"/>
      <c r="D82" s="15"/>
    </row>
    <row r="83" spans="1:14" x14ac:dyDescent="0.25">
      <c r="A83" s="14"/>
      <c r="B83" s="25" t="s">
        <v>71</v>
      </c>
      <c r="C83" s="25"/>
      <c r="D83" s="15"/>
      <c r="F83" s="14"/>
      <c r="G83" s="25" t="s">
        <v>75</v>
      </c>
      <c r="H83" s="25"/>
      <c r="I83" s="15"/>
      <c r="K83" s="14"/>
      <c r="L83" s="25" t="s">
        <v>81</v>
      </c>
      <c r="M83" s="25"/>
      <c r="N83" s="15"/>
    </row>
    <row r="84" spans="1:14" x14ac:dyDescent="0.25">
      <c r="A84" s="9" t="s">
        <v>1</v>
      </c>
      <c r="B84" s="9" t="s">
        <v>24</v>
      </c>
      <c r="C84" s="9" t="s">
        <v>3</v>
      </c>
      <c r="D84" s="15"/>
      <c r="F84" s="14"/>
      <c r="G84" s="25" t="s">
        <v>71</v>
      </c>
      <c r="H84" s="25"/>
      <c r="I84" s="15"/>
      <c r="K84" s="14"/>
      <c r="L84" s="25" t="s">
        <v>71</v>
      </c>
      <c r="M84" s="25"/>
      <c r="N84" s="15"/>
    </row>
    <row r="85" spans="1:14" x14ac:dyDescent="0.25">
      <c r="A85" s="3" t="s">
        <v>58</v>
      </c>
      <c r="B85" s="16">
        <v>23</v>
      </c>
      <c r="C85" s="4">
        <v>23</v>
      </c>
      <c r="D85" s="17">
        <f t="shared" ref="D85:D90" si="35">B85/C85*100</f>
        <v>100</v>
      </c>
      <c r="F85" s="9" t="s">
        <v>1</v>
      </c>
      <c r="G85" s="9" t="s">
        <v>24</v>
      </c>
      <c r="H85" s="9" t="s">
        <v>3</v>
      </c>
      <c r="I85" s="15"/>
      <c r="K85" s="9" t="s">
        <v>1</v>
      </c>
      <c r="L85" s="9" t="s">
        <v>24</v>
      </c>
      <c r="M85" s="9" t="s">
        <v>3</v>
      </c>
      <c r="N85" s="15"/>
    </row>
    <row r="86" spans="1:14" x14ac:dyDescent="0.25">
      <c r="A86" s="3" t="s">
        <v>59</v>
      </c>
      <c r="B86" s="18">
        <v>23</v>
      </c>
      <c r="C86" s="4">
        <v>23</v>
      </c>
      <c r="D86" s="17">
        <f t="shared" si="35"/>
        <v>100</v>
      </c>
      <c r="F86" s="3" t="s">
        <v>64</v>
      </c>
      <c r="G86" s="16">
        <v>15</v>
      </c>
      <c r="H86" s="4">
        <v>26</v>
      </c>
      <c r="I86" s="17">
        <f t="shared" ref="I86:I92" si="36">G86/H86*100</f>
        <v>57.692307692307686</v>
      </c>
      <c r="K86" s="3" t="s">
        <v>82</v>
      </c>
      <c r="L86" s="16">
        <v>23</v>
      </c>
      <c r="M86" s="4">
        <v>23</v>
      </c>
      <c r="N86" s="17">
        <f t="shared" ref="N86:N92" si="37">L86/M86*100</f>
        <v>100</v>
      </c>
    </row>
    <row r="87" spans="1:14" x14ac:dyDescent="0.25">
      <c r="A87" s="3" t="s">
        <v>60</v>
      </c>
      <c r="B87" s="5">
        <v>23</v>
      </c>
      <c r="C87" s="4">
        <v>23</v>
      </c>
      <c r="D87" s="19">
        <f t="shared" si="35"/>
        <v>100</v>
      </c>
      <c r="F87" s="3" t="s">
        <v>65</v>
      </c>
      <c r="G87" s="18">
        <v>9</v>
      </c>
      <c r="H87" s="4">
        <v>23</v>
      </c>
      <c r="I87" s="17">
        <f t="shared" si="36"/>
        <v>39.130434782608695</v>
      </c>
      <c r="K87" s="3" t="s">
        <v>83</v>
      </c>
      <c r="L87" s="18">
        <v>23</v>
      </c>
      <c r="M87" s="4">
        <v>23</v>
      </c>
      <c r="N87" s="17">
        <f t="shared" si="37"/>
        <v>100</v>
      </c>
    </row>
    <row r="88" spans="1:14" x14ac:dyDescent="0.25">
      <c r="A88" s="3" t="s">
        <v>61</v>
      </c>
      <c r="B88" s="18">
        <v>25</v>
      </c>
      <c r="C88" s="4">
        <v>25</v>
      </c>
      <c r="D88" s="17">
        <f t="shared" si="35"/>
        <v>100</v>
      </c>
      <c r="F88" s="3" t="s">
        <v>66</v>
      </c>
      <c r="G88" s="5">
        <v>20</v>
      </c>
      <c r="H88" s="4">
        <v>23</v>
      </c>
      <c r="I88" s="19">
        <f t="shared" si="36"/>
        <v>86.956521739130437</v>
      </c>
      <c r="K88" s="3" t="s">
        <v>84</v>
      </c>
      <c r="L88" s="5">
        <v>22</v>
      </c>
      <c r="M88" s="4">
        <v>23</v>
      </c>
      <c r="N88" s="19">
        <f t="shared" si="37"/>
        <v>95.652173913043484</v>
      </c>
    </row>
    <row r="89" spans="1:14" x14ac:dyDescent="0.25">
      <c r="A89" s="3" t="s">
        <v>62</v>
      </c>
      <c r="B89" s="18">
        <v>23</v>
      </c>
      <c r="C89" s="4">
        <v>23</v>
      </c>
      <c r="D89" s="17">
        <f t="shared" si="35"/>
        <v>100</v>
      </c>
      <c r="F89" s="3" t="s">
        <v>67</v>
      </c>
      <c r="G89" s="18">
        <v>21</v>
      </c>
      <c r="H89" s="4">
        <v>23</v>
      </c>
      <c r="I89" s="17">
        <f t="shared" si="36"/>
        <v>91.304347826086953</v>
      </c>
      <c r="K89" s="3" t="s">
        <v>85</v>
      </c>
      <c r="L89" s="18">
        <v>23</v>
      </c>
      <c r="M89" s="4">
        <v>23</v>
      </c>
      <c r="N89" s="17">
        <f t="shared" si="37"/>
        <v>100</v>
      </c>
    </row>
    <row r="90" spans="1:14" x14ac:dyDescent="0.25">
      <c r="B90" s="7">
        <f>SUM(B85:B89)</f>
        <v>117</v>
      </c>
      <c r="C90" s="7">
        <f>SUM(C85:C89)</f>
        <v>117</v>
      </c>
      <c r="D90" s="8">
        <f t="shared" si="35"/>
        <v>100</v>
      </c>
      <c r="F90" s="3" t="s">
        <v>11</v>
      </c>
      <c r="G90" s="18">
        <v>21</v>
      </c>
      <c r="H90" s="4">
        <v>23</v>
      </c>
      <c r="I90" s="17">
        <f t="shared" si="36"/>
        <v>91.304347826086953</v>
      </c>
      <c r="K90" s="3" t="s">
        <v>86</v>
      </c>
      <c r="L90" s="18">
        <v>23</v>
      </c>
      <c r="M90" s="4">
        <v>23</v>
      </c>
      <c r="N90" s="17">
        <f t="shared" si="37"/>
        <v>100</v>
      </c>
    </row>
    <row r="91" spans="1:14" x14ac:dyDescent="0.25">
      <c r="F91" s="13" t="s">
        <v>68</v>
      </c>
      <c r="G91" s="18">
        <v>19</v>
      </c>
      <c r="H91" s="4">
        <v>23</v>
      </c>
      <c r="I91" s="17">
        <f t="shared" si="36"/>
        <v>82.608695652173907</v>
      </c>
      <c r="K91" s="13" t="s">
        <v>69</v>
      </c>
      <c r="L91" s="18">
        <v>23</v>
      </c>
      <c r="M91" s="4">
        <v>23</v>
      </c>
      <c r="N91" s="17">
        <f t="shared" si="37"/>
        <v>100</v>
      </c>
    </row>
    <row r="92" spans="1:14" x14ac:dyDescent="0.25">
      <c r="B92" s="25" t="s">
        <v>71</v>
      </c>
      <c r="C92" s="25"/>
      <c r="G92" s="7">
        <f>SUM(G86:G91)</f>
        <v>105</v>
      </c>
      <c r="H92" s="7">
        <f>SUM(H86:H91)</f>
        <v>141</v>
      </c>
      <c r="I92" s="8">
        <f t="shared" si="36"/>
        <v>74.468085106382972</v>
      </c>
      <c r="L92" s="7">
        <f>SUM(L86:L91)</f>
        <v>137</v>
      </c>
      <c r="M92" s="7">
        <f>SUM(M86:M91)</f>
        <v>138</v>
      </c>
      <c r="N92" s="8">
        <f t="shared" si="37"/>
        <v>99.275362318840578</v>
      </c>
    </row>
    <row r="93" spans="1:14" x14ac:dyDescent="0.25">
      <c r="A93" s="14"/>
      <c r="B93" s="25" t="s">
        <v>63</v>
      </c>
      <c r="C93" s="25"/>
      <c r="D93" s="15"/>
      <c r="G93" s="12"/>
      <c r="H93" s="12"/>
      <c r="I93" s="12"/>
    </row>
    <row r="94" spans="1:14" x14ac:dyDescent="0.25">
      <c r="A94" s="9" t="s">
        <v>1</v>
      </c>
      <c r="B94" s="9" t="s">
        <v>4</v>
      </c>
      <c r="C94" s="9" t="s">
        <v>3</v>
      </c>
      <c r="D94" s="15"/>
      <c r="F94" s="14"/>
      <c r="G94" s="25" t="s">
        <v>75</v>
      </c>
      <c r="H94" s="25"/>
      <c r="I94" s="15"/>
      <c r="K94" s="14"/>
      <c r="L94" s="25" t="s">
        <v>71</v>
      </c>
      <c r="M94" s="25"/>
      <c r="N94" s="15"/>
    </row>
    <row r="95" spans="1:14" x14ac:dyDescent="0.25">
      <c r="A95" s="3" t="s">
        <v>58</v>
      </c>
      <c r="B95" s="16">
        <f t="shared" ref="B95:C99" si="38">B75+B85</f>
        <v>105</v>
      </c>
      <c r="C95" s="4">
        <f t="shared" si="38"/>
        <v>106</v>
      </c>
      <c r="D95" s="17">
        <f t="shared" ref="D95:D100" si="39">B95/C95*100</f>
        <v>99.056603773584911</v>
      </c>
      <c r="F95" s="14"/>
      <c r="G95" s="25" t="s">
        <v>71</v>
      </c>
      <c r="H95" s="25"/>
      <c r="I95" s="15"/>
      <c r="K95" s="9" t="s">
        <v>1</v>
      </c>
      <c r="L95" s="9" t="s">
        <v>24</v>
      </c>
      <c r="M95" s="9" t="s">
        <v>3</v>
      </c>
      <c r="N95" s="15"/>
    </row>
    <row r="96" spans="1:14" x14ac:dyDescent="0.25">
      <c r="A96" s="3" t="s">
        <v>59</v>
      </c>
      <c r="B96" s="18">
        <f t="shared" si="38"/>
        <v>99</v>
      </c>
      <c r="C96" s="4">
        <f t="shared" si="38"/>
        <v>99</v>
      </c>
      <c r="D96" s="17">
        <f t="shared" si="39"/>
        <v>100</v>
      </c>
      <c r="F96" s="9" t="s">
        <v>1</v>
      </c>
      <c r="G96" s="9" t="s">
        <v>24</v>
      </c>
      <c r="H96" s="9" t="s">
        <v>3</v>
      </c>
      <c r="I96" s="15"/>
      <c r="K96" s="3" t="s">
        <v>82</v>
      </c>
      <c r="L96" s="16">
        <f t="shared" ref="L96:M101" si="40">L75+L86</f>
        <v>101</v>
      </c>
      <c r="M96" s="4">
        <f t="shared" si="40"/>
        <v>104</v>
      </c>
      <c r="N96" s="17">
        <f t="shared" ref="N96:N102" si="41">L96/M96*100</f>
        <v>97.115384615384613</v>
      </c>
    </row>
    <row r="97" spans="1:14" x14ac:dyDescent="0.25">
      <c r="A97" s="3" t="s">
        <v>60</v>
      </c>
      <c r="B97" s="5">
        <f t="shared" si="38"/>
        <v>104</v>
      </c>
      <c r="C97" s="4">
        <f t="shared" si="38"/>
        <v>104</v>
      </c>
      <c r="D97" s="19">
        <f t="shared" si="39"/>
        <v>100</v>
      </c>
      <c r="F97" s="3" t="s">
        <v>64</v>
      </c>
      <c r="G97" s="16">
        <f t="shared" ref="G97:H102" si="42">G75+G86</f>
        <v>53</v>
      </c>
      <c r="H97" s="4">
        <f t="shared" si="42"/>
        <v>97</v>
      </c>
      <c r="I97" s="17">
        <f t="shared" ref="I97:I103" si="43">G97/H97*100</f>
        <v>54.639175257731956</v>
      </c>
      <c r="K97" s="3" t="s">
        <v>83</v>
      </c>
      <c r="L97" s="18">
        <f t="shared" si="40"/>
        <v>104</v>
      </c>
      <c r="M97" s="4">
        <f t="shared" si="40"/>
        <v>104</v>
      </c>
      <c r="N97" s="17">
        <f t="shared" si="41"/>
        <v>100</v>
      </c>
    </row>
    <row r="98" spans="1:14" x14ac:dyDescent="0.25">
      <c r="A98" s="3" t="s">
        <v>61</v>
      </c>
      <c r="B98" s="18">
        <f t="shared" si="38"/>
        <v>104</v>
      </c>
      <c r="C98" s="4">
        <f t="shared" si="38"/>
        <v>106</v>
      </c>
      <c r="D98" s="17">
        <f t="shared" si="39"/>
        <v>98.113207547169807</v>
      </c>
      <c r="F98" s="3" t="s">
        <v>65</v>
      </c>
      <c r="G98" s="18">
        <f t="shared" si="42"/>
        <v>46</v>
      </c>
      <c r="H98" s="4">
        <f t="shared" si="42"/>
        <v>101</v>
      </c>
      <c r="I98" s="17">
        <f t="shared" si="43"/>
        <v>45.544554455445549</v>
      </c>
      <c r="K98" s="3" t="s">
        <v>84</v>
      </c>
      <c r="L98" s="5">
        <f t="shared" si="40"/>
        <v>103</v>
      </c>
      <c r="M98" s="4">
        <f t="shared" si="40"/>
        <v>104</v>
      </c>
      <c r="N98" s="19">
        <f t="shared" si="41"/>
        <v>99.038461538461547</v>
      </c>
    </row>
    <row r="99" spans="1:14" x14ac:dyDescent="0.25">
      <c r="A99" s="3" t="s">
        <v>62</v>
      </c>
      <c r="B99" s="18">
        <f t="shared" si="38"/>
        <v>104</v>
      </c>
      <c r="C99" s="4">
        <f t="shared" si="38"/>
        <v>104</v>
      </c>
      <c r="D99" s="17">
        <f t="shared" si="39"/>
        <v>100</v>
      </c>
      <c r="F99" s="3" t="s">
        <v>66</v>
      </c>
      <c r="G99" s="5">
        <f t="shared" si="42"/>
        <v>45</v>
      </c>
      <c r="H99" s="4">
        <f t="shared" si="42"/>
        <v>96</v>
      </c>
      <c r="I99" s="19">
        <f t="shared" si="43"/>
        <v>46.875</v>
      </c>
      <c r="K99" s="3" t="s">
        <v>85</v>
      </c>
      <c r="L99" s="18">
        <f t="shared" si="40"/>
        <v>104</v>
      </c>
      <c r="M99" s="4">
        <f t="shared" si="40"/>
        <v>104</v>
      </c>
      <c r="N99" s="17">
        <f t="shared" si="41"/>
        <v>100</v>
      </c>
    </row>
    <row r="100" spans="1:14" x14ac:dyDescent="0.25">
      <c r="B100" s="7">
        <f>SUM(B95:B99)</f>
        <v>516</v>
      </c>
      <c r="C100" s="7">
        <f>SUM(C95:C99)</f>
        <v>519</v>
      </c>
      <c r="D100" s="8">
        <f t="shared" si="39"/>
        <v>99.421965317919074</v>
      </c>
      <c r="F100" s="3" t="s">
        <v>67</v>
      </c>
      <c r="G100" s="18">
        <f t="shared" si="42"/>
        <v>94</v>
      </c>
      <c r="H100" s="4">
        <f t="shared" si="42"/>
        <v>105</v>
      </c>
      <c r="I100" s="17">
        <f t="shared" si="43"/>
        <v>89.523809523809533</v>
      </c>
      <c r="K100" s="3" t="s">
        <v>86</v>
      </c>
      <c r="L100" s="18">
        <f t="shared" si="40"/>
        <v>104</v>
      </c>
      <c r="M100" s="4">
        <f t="shared" si="40"/>
        <v>104</v>
      </c>
      <c r="N100" s="17">
        <f t="shared" si="41"/>
        <v>100</v>
      </c>
    </row>
    <row r="101" spans="1:14" x14ac:dyDescent="0.25">
      <c r="F101" s="3" t="s">
        <v>11</v>
      </c>
      <c r="G101" s="18">
        <f t="shared" si="42"/>
        <v>64</v>
      </c>
      <c r="H101" s="4">
        <f t="shared" si="42"/>
        <v>101</v>
      </c>
      <c r="I101" s="17">
        <f t="shared" si="43"/>
        <v>63.366336633663366</v>
      </c>
      <c r="K101" s="13" t="s">
        <v>69</v>
      </c>
      <c r="L101" s="18">
        <f t="shared" si="40"/>
        <v>108</v>
      </c>
      <c r="M101" s="4">
        <f t="shared" si="40"/>
        <v>110</v>
      </c>
      <c r="N101" s="17">
        <f t="shared" si="41"/>
        <v>98.181818181818187</v>
      </c>
    </row>
    <row r="102" spans="1:14" x14ac:dyDescent="0.25">
      <c r="F102" s="13" t="s">
        <v>68</v>
      </c>
      <c r="G102" s="18">
        <f t="shared" si="42"/>
        <v>78</v>
      </c>
      <c r="H102" s="4">
        <f t="shared" si="42"/>
        <v>93</v>
      </c>
      <c r="I102" s="17">
        <f t="shared" si="43"/>
        <v>83.870967741935488</v>
      </c>
      <c r="L102" s="7">
        <f>SUM(L96:L101)</f>
        <v>624</v>
      </c>
      <c r="M102" s="7">
        <f>SUM(M96:M101)</f>
        <v>630</v>
      </c>
      <c r="N102" s="8">
        <f t="shared" si="41"/>
        <v>99.047619047619051</v>
      </c>
    </row>
    <row r="103" spans="1:14" x14ac:dyDescent="0.25">
      <c r="G103" s="7">
        <f>SUM(G97:G102)</f>
        <v>380</v>
      </c>
      <c r="H103" s="7">
        <f>SUM(H97:H102)</f>
        <v>593</v>
      </c>
      <c r="I103" s="8">
        <f t="shared" si="43"/>
        <v>64.080944350758855</v>
      </c>
    </row>
  </sheetData>
  <mergeCells count="63">
    <mergeCell ref="G84:H84"/>
    <mergeCell ref="G94:H94"/>
    <mergeCell ref="G95:H95"/>
    <mergeCell ref="L72:M72"/>
    <mergeCell ref="L73:M73"/>
    <mergeCell ref="L83:M83"/>
    <mergeCell ref="L84:M84"/>
    <mergeCell ref="L94:M94"/>
    <mergeCell ref="B72:C72"/>
    <mergeCell ref="B73:C73"/>
    <mergeCell ref="B82:C82"/>
    <mergeCell ref="B83:C83"/>
    <mergeCell ref="B92:C92"/>
    <mergeCell ref="B93:C93"/>
    <mergeCell ref="G26:H26"/>
    <mergeCell ref="Q11:R11"/>
    <mergeCell ref="Q12:R12"/>
    <mergeCell ref="Q20:R20"/>
    <mergeCell ref="Q21:R21"/>
    <mergeCell ref="G61:H61"/>
    <mergeCell ref="L61:M61"/>
    <mergeCell ref="Q50:R50"/>
    <mergeCell ref="Q60:R60"/>
    <mergeCell ref="Q61:R61"/>
    <mergeCell ref="G72:H72"/>
    <mergeCell ref="G73:H73"/>
    <mergeCell ref="G83:H83"/>
    <mergeCell ref="L50:M50"/>
    <mergeCell ref="L60:M60"/>
    <mergeCell ref="Q38:R38"/>
    <mergeCell ref="Q39:R39"/>
    <mergeCell ref="Q49:R49"/>
    <mergeCell ref="B50:C50"/>
    <mergeCell ref="B60:C60"/>
    <mergeCell ref="G38:H38"/>
    <mergeCell ref="G39:H39"/>
    <mergeCell ref="G49:H49"/>
    <mergeCell ref="G50:H50"/>
    <mergeCell ref="G60:H60"/>
    <mergeCell ref="B38:C38"/>
    <mergeCell ref="B39:C39"/>
    <mergeCell ref="B49:C49"/>
    <mergeCell ref="L38:M38"/>
    <mergeCell ref="L39:M39"/>
    <mergeCell ref="L49:M49"/>
    <mergeCell ref="L11:M11"/>
    <mergeCell ref="L12:M12"/>
    <mergeCell ref="L20:M20"/>
    <mergeCell ref="L21:M21"/>
    <mergeCell ref="G14:H14"/>
    <mergeCell ref="G15:H15"/>
    <mergeCell ref="B25:C25"/>
    <mergeCell ref="B24:C24"/>
    <mergeCell ref="B14:C14"/>
    <mergeCell ref="B2:C2"/>
    <mergeCell ref="G2:H2"/>
    <mergeCell ref="B13:C13"/>
    <mergeCell ref="L2:M2"/>
    <mergeCell ref="Q2:R2"/>
    <mergeCell ref="B3:C3"/>
    <mergeCell ref="G3:H3"/>
    <mergeCell ref="L3:M3"/>
    <mergeCell ref="Q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STRC</dc:creator>
  <cp:lastModifiedBy>STRC</cp:lastModifiedBy>
  <dcterms:created xsi:type="dcterms:W3CDTF">2021-10-13T20:00:21Z</dcterms:created>
  <dcterms:modified xsi:type="dcterms:W3CDTF">2021-10-20T20:09:31Z</dcterms:modified>
</cp:coreProperties>
</file>