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00" yWindow="4515" windowWidth="20730" windowHeight="5550"/>
  </bookViews>
  <sheets>
    <sheet name="Hoja1" sheetId="1" r:id="rId1"/>
  </sheets>
  <definedNames>
    <definedName name="_xlnm.Print_Titles" localSheetId="0">Hoja1!$1:$5</definedName>
  </definedNames>
  <calcPr calcId="144525"/>
</workbook>
</file>

<file path=xl/calcChain.xml><?xml version="1.0" encoding="utf-8"?>
<calcChain xmlns="http://schemas.openxmlformats.org/spreadsheetml/2006/main">
  <c r="AJ30" i="1" l="1"/>
  <c r="AE30" i="1"/>
  <c r="AI29" i="1"/>
  <c r="AF29" i="1"/>
  <c r="AF31" i="1" s="1"/>
  <c r="AE21" i="1"/>
  <c r="AF21" i="1" s="1"/>
  <c r="AH21" i="1" s="1"/>
  <c r="Q13" i="1"/>
  <c r="P13" i="1"/>
  <c r="AE22" i="1" l="1"/>
  <c r="AJ26" i="1"/>
  <c r="I5" i="1" l="1"/>
</calcChain>
</file>

<file path=xl/sharedStrings.xml><?xml version="1.0" encoding="utf-8"?>
<sst xmlns="http://schemas.openxmlformats.org/spreadsheetml/2006/main" count="128" uniqueCount="98">
  <si>
    <t>SECRETARÍA DE TRANSPARENCIA Y RENDICIÓN DE CUENTAS</t>
  </si>
  <si>
    <t xml:space="preserve">PROYECCIÓN </t>
  </si>
  <si>
    <t>Número total de personas capacitadas en el Programa Juguemos Limpio</t>
  </si>
  <si>
    <t>Número total de observatorios
ciudadanos constituidos.</t>
  </si>
  <si>
    <t>Porcentaje de seguimiento de las quejas y denuncias en el Sistema Estatal de Denuncia Ciudadana.</t>
  </si>
  <si>
    <t>Número total de personas capacitadas en Programas Federales de Desarrollo Social.</t>
  </si>
  <si>
    <t>Porcentaje de programas Federales de Desarrollo Social atendidos.</t>
  </si>
  <si>
    <t>Número total de reuniones de capacitación de la CPVCEM.</t>
  </si>
  <si>
    <t>Porcentaje de satisfacción del servicio de atención de solicitudes de información.</t>
  </si>
  <si>
    <t>Número total de revisiones del
Portal de Transparencia de
Gobierno del Estado.</t>
  </si>
  <si>
    <t>Número total de visitas del
nuevo Portal de Transparencia
de Gobierno del Estado.</t>
  </si>
  <si>
    <t>Número total de consultas del nuevo Portal de Transparencia de Gobierno del Estado</t>
  </si>
  <si>
    <t>Número total de actualizaciones
de contenido y presentación del
Portal de Transparencia de
Gobierno del Estado</t>
  </si>
  <si>
    <t>Plataforma de participación
ciudadana.</t>
  </si>
  <si>
    <t>Número total de personas
capacitadas en materia de
Gobierno Abierto.</t>
  </si>
  <si>
    <t>Número total de personas
capacitadas en la Ley del Sistema
Anticorrupción del Estado de
Sinaloa.</t>
  </si>
  <si>
    <t>Número total de personas
capacitadas sobre la Ley de
Transparencia y de Acceso a la
Información Pública del Estado de
Sinaloa.</t>
  </si>
  <si>
    <t>Número total de personas
capacitadas sobre Derecho de
Hábeas Data.</t>
  </si>
  <si>
    <t>Número total de personas impactadas con eventos de difusión en materia de transparencia, acceso a la información, gobierno abierto y contraloría social.</t>
  </si>
  <si>
    <t>ELEMENTOS PROGRAMÁTICOS DEL PROGRAMA SECTORIAL 2017-2021</t>
  </si>
  <si>
    <t>OBJETIVOS</t>
  </si>
  <si>
    <t>INDICADORES DE GESTIÓN</t>
  </si>
  <si>
    <t>METAS 2017-2021</t>
  </si>
  <si>
    <t>Fortalecer las capacidades de la sociedad civil organizada y la sociedad en general para que estos, lleven a cabo, diversas acciones de Contraloría Social para el seguimiento y vigilancia de diversos programas públicos.</t>
  </si>
  <si>
    <t>Facilitar el acceso a la sociedad en general de los diferentes medios para la presentación de quejas y denuncias, sugerencias y felicitaciones con la intención de promover la cultura de la denuncia entre la ciudadanía.</t>
  </si>
  <si>
    <t>Fortalecer las capacidades tanto de beneficiaros como de servidores públicos para la promoción y ejecución de las acciones de Contraloría Social, en los programas ejecutados con recursos estatales.</t>
  </si>
  <si>
    <t>Fortalecer las capacidades tanto de beneficiaros como de servidores públicos para la promoción y ejecución de las acciones de Contraloría Social, en los programas ejecutados con recursos federales</t>
  </si>
  <si>
    <t>Fortalecer las capacidades de los servidores públicos
municipales, así como implementar acciones de colaboración interinstitucionales con los municipios en el estado, con la finalidad de promover acciones en materia de Contraloría Social, Transparencia, Acceso a la información y combate a la corrupción.</t>
  </si>
  <si>
    <t>Contar con información confiable sobre la satisfacción de los usuarios del procedimiento de solicitudes de acceso a la información.</t>
  </si>
  <si>
    <t>Asegurar el cumplimiento normativo de las disposiciones en materia de Transparencia, Gobierno Abierto y Datos Abiertos.</t>
  </si>
  <si>
    <t>Establecer mecanismos que permitan ofrecer a la ciudadanía información oportuna, veraz y verificable de las acciones implementadas por el Gobierno del Estado.</t>
  </si>
  <si>
    <t>Dotar y fortalecer de capacidades tanto a
la sociedad en general como servidores públicos en materia de Gobierno Abierto, Acceso a la información pública, Derecho de Hábeas Data, y Sistema Estatal y Municipal Anticorrupción en el Estado</t>
  </si>
  <si>
    <t>Implementar acciones para difundir los temas de Transparencia, Acceso a la información, Gobierno Abierto y Contraloría Social.</t>
  </si>
  <si>
    <t>Que la población objetivo del programa replique las mejores prácticas en materia de Transparencia, Participación Ciudadana, Contraloría Social, y combate a la corrupción.</t>
  </si>
  <si>
    <t>STCS</t>
  </si>
  <si>
    <t>SUBSECRETARÍA DE TRANSPARENCIA Y CONTRALORÍA SOCIAL</t>
  </si>
  <si>
    <t>PORCENTAJE DE AVANCE EN EL CUMPLIMIENTO DEL PROGRAMA SECTORIAL 2017-2021 AL CIERRE DEL AÑO 2021 (%)</t>
  </si>
  <si>
    <t>CANCELADO</t>
  </si>
  <si>
    <t xml:space="preserve">AVANCE
primer trimestre 2021 </t>
  </si>
  <si>
    <t>#</t>
  </si>
  <si>
    <t>INSTRUMENTOS POLÍTICAS 5 Y 6 DEL PROGRAMA SECTORIAL</t>
  </si>
  <si>
    <t>%</t>
  </si>
  <si>
    <t>CUMPLIDOS</t>
  </si>
  <si>
    <t>PORCENTAJE DEL TRIMESTRE</t>
  </si>
  <si>
    <t>META ANUAL</t>
  </si>
  <si>
    <t>PORCENTAJE  DE CUMPLIMIENTO ALCANZADO</t>
  </si>
  <si>
    <t>Observatorios ciudadanos</t>
  </si>
  <si>
    <t>Actividad 3.4 Porcentaje de observatorios ciudadanos implementados.</t>
  </si>
  <si>
    <t>Quejas y denuncias denuncia ciudadana</t>
  </si>
  <si>
    <t>Actividad 3.5 Porcentaje de seguimiento de las quejas y denuncias en el Sistema Estatal de Denuncia Ciudadana.</t>
  </si>
  <si>
    <t>Actividad 3.2 Porcentaje de personas capacitadas y atendidas en programas de desarrollo social.</t>
  </si>
  <si>
    <t>Programas federales atendidos</t>
  </si>
  <si>
    <t>Actividad 3.1 Porcentaje de Programas Federales de Desarrollo Social atendidos.</t>
  </si>
  <si>
    <t>14/14*100= 100% (Programas Federales de Desarrollo Social atendidos / Programas Federales de Desarrollo Social comprometidos)*100.</t>
  </si>
  <si>
    <t>Reuniones CPVCEM</t>
  </si>
  <si>
    <t>Actividad 3.3 Porcentaje final alcanzado de las reuniones de capacitación de la Comisión Permanente de Vigilancia y Control Estado-Municipios llevadas a cabo.</t>
  </si>
  <si>
    <t xml:space="preserve">Atención a solicitudes de acceso </t>
  </si>
  <si>
    <t>Actividad 2.1 Porcentaje de satisfacción del servicio de atención de solicitudes de información.</t>
  </si>
  <si>
    <t>Revisiones Portal de Transparencia</t>
  </si>
  <si>
    <t>Revisiones trimestrales</t>
  </si>
  <si>
    <t>Herramientas acceso a la información</t>
  </si>
  <si>
    <t>Actividad 1.4, 1.3, consultas del portal de transparencia y plataforma de consulta ciudadana</t>
  </si>
  <si>
    <t>Capacitación LTAIPES, Datos Personales, Gobierno Abierto y Anticorrupción</t>
  </si>
  <si>
    <t>Actividad 1.2 Número de servidores públicos capacitados en temas de transparencia, gobierno abierto y protección de datos personales.</t>
  </si>
  <si>
    <t>Eventos de difusión</t>
  </si>
  <si>
    <t>Actividad 2.2 Porcentaje  de personas impactadas con eventos de difusión en materia de transparencia, acceso a la información, gobierno abierto, rendición de cuentas y contraloría social.</t>
  </si>
  <si>
    <t>31741*100/6400=495.95</t>
  </si>
  <si>
    <t xml:space="preserve">CUMPLIDOS </t>
  </si>
  <si>
    <t>FORMULA</t>
  </si>
  <si>
    <t>(Número de instrumentos del  Programa Sectorial 2017-2021 "Rendición de Cuentas y Combate a la Corrupción", políticas públicas 5 (instrumentos 5.2+5.3+5.5+5.6) y 6,  cumplidos de manera satisfactoria / Número total de instrumentos del  Programa Sectorial 2017-2021 "Rendición de Cuentas y Combate a la Corrupción", políticas públicas 5 (instrumentos 5.2+5.3+5.5+5.6) y 6) *100.</t>
  </si>
  <si>
    <t>7/9*100= 78%</t>
  </si>
  <si>
    <t>PROGRAMA SECTORIAL 2017-2021</t>
  </si>
  <si>
    <t>FIN</t>
  </si>
  <si>
    <t>MATRIZ DE INDICADORES DE RESULTADOS</t>
  </si>
  <si>
    <t>INDICADORES POLÍTICAS 5 Y 6 DEL PROGRAMA SECTORIAL</t>
  </si>
  <si>
    <t>Revisión trimestral del SIPOT</t>
  </si>
  <si>
    <t>Visitas</t>
  </si>
  <si>
    <t>Actividad 1.3 Número total de visitas al nuevo portal de transparencia de Gobierno del Estado.</t>
  </si>
  <si>
    <t>Consultas</t>
  </si>
  <si>
    <t>Actualizaciones del Portal de Transparencia</t>
  </si>
  <si>
    <t>Actividad 1.4 Número total de actualizaciones de contenido y presentación del Portal de Transparencia de Gobierno del Estado.</t>
  </si>
  <si>
    <t>Plataforma de participación ciudadana.</t>
  </si>
  <si>
    <t>LTAIPES</t>
  </si>
  <si>
    <t>Datos Personales</t>
  </si>
  <si>
    <t>Gobierno Abierto</t>
  </si>
  <si>
    <t>Anticorrupción</t>
  </si>
  <si>
    <t>Actividad 2.2 Porcentaje de satisfacción del servicio de atención de solicitudes de información.</t>
  </si>
  <si>
    <t>(Número de indicadores del  Programa Sectorial 2017-2021 "Rendición de Cuentas y Combate a la Corrupción", Políticas Públicas 5 (instrumentos 5.2+5.3+5.5+5.6)  y 6,  cumplidos de manera satisfactoria / Número total de indicadores del  Programa Sectorial 2017-2021 "Rendición de Cuentas y Combate a la Corrupción", Políticas Públicas 5 (instrumentos 5.2+5.3+5.5+5.6) y 6) *100</t>
  </si>
  <si>
    <t>9/15 * 100</t>
  </si>
  <si>
    <t>RESULTADO: 60%</t>
  </si>
  <si>
    <t xml:space="preserve">ANUAL </t>
  </si>
  <si>
    <t>I</t>
  </si>
  <si>
    <t>II</t>
  </si>
  <si>
    <t>III</t>
  </si>
  <si>
    <t>IV</t>
  </si>
  <si>
    <t xml:space="preserve">305/4=76.25*100/70=108.93 </t>
  </si>
  <si>
    <t>60/1=60*100/70=85.71 PCA</t>
  </si>
  <si>
    <t>PROPÓSITO</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</si>
</sst>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2"/>
      <color theme="1"/>
      <name val="Tw Cen MT"/>
      <family val="2"/>
    </font>
    <font>
      <b/>
      <sz val="12"/>
      <color theme="0"/>
      <name val="Tw Cen MT"/>
      <family val="2"/>
    </font>
    <font>
      <b/>
      <sz val="16"/>
      <color theme="0"/>
      <name val="Tw Cen MT"/>
      <family val="2"/>
    </font>
    <font>
      <sz val="14"/>
      <color theme="0"/>
      <name val="Tw Cen MT"/>
      <family val="2"/>
    </font>
    <font>
      <b/>
      <sz val="12"/>
      <color rgb="FF452E2E"/>
      <name val="Tw Cen MT"/>
      <family val="2"/>
    </font>
    <font>
      <sz val="12"/>
      <color theme="1"/>
      <name val="Tw Cen MT"/>
      <family val="2"/>
    </font>
    <font>
      <b/>
      <sz val="28"/>
      <color theme="1"/>
      <name val="Tw Cen MT"/>
      <family val="2"/>
    </font>
    <font>
      <b/>
      <sz val="36"/>
      <color rgb="FF452E2E"/>
      <name val="Tw Cen MT"/>
      <family val="2"/>
    </font>
    <font>
      <b/>
      <sz val="14"/>
      <color theme="0"/>
      <name val="Tw Cen MT"/>
      <family val="2"/>
    </font>
    <font>
      <b/>
      <sz val="20"/>
      <color theme="0"/>
      <name val="Tw Cen MT"/>
      <family val="2"/>
    </font>
    <font>
      <b/>
      <sz val="11"/>
      <color theme="1"/>
      <name val="Calibri"/>
      <family val="2"/>
      <scheme val="minor"/>
    </font>
    <font>
      <b/>
      <sz val="12"/>
      <color theme="1"/>
      <name val="Tw Cen MT"/>
      <family val="2"/>
    </font>
    <font>
      <b/>
      <sz val="18"/>
      <color theme="1"/>
      <name val="Calibri"/>
      <family val="2"/>
      <scheme val="minor"/>
    </font>
    <font>
      <b/>
      <sz val="18"/>
      <color rgb="FF452E2E"/>
      <name val="Tw Cen MT"/>
      <family val="2"/>
    </font>
  </fonts>
  <fills count="13">
    <fill>
      <patternFill patternType="none"/>
    </fill>
    <fill>
      <patternFill patternType="gray125"/>
    </fill>
    <fill>
      <patternFill patternType="solid">
        <fgColor rgb="FF9D162E"/>
        <bgColor indexed="64"/>
      </patternFill>
    </fill>
    <fill>
      <patternFill patternType="solid">
        <fgColor rgb="FF452E2E"/>
        <bgColor indexed="64"/>
      </patternFill>
    </fill>
    <fill>
      <patternFill patternType="solid">
        <fgColor rgb="FF6B5C4F"/>
        <bgColor indexed="64"/>
      </patternFill>
    </fill>
    <fill>
      <patternFill patternType="solid">
        <fgColor rgb="FF8C7D70"/>
        <bgColor indexed="64"/>
      </patternFill>
    </fill>
    <fill>
      <patternFill patternType="solid">
        <fgColor rgb="FFB8AB9E"/>
        <bgColor indexed="64"/>
      </patternFill>
    </fill>
    <fill>
      <patternFill patternType="solid">
        <fgColor rgb="FFDED6CC"/>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s>
  <borders count="31">
    <border>
      <left/>
      <right/>
      <top/>
      <bottom/>
      <diagonal/>
    </border>
    <border>
      <left style="thin">
        <color rgb="FF8C7D70"/>
      </left>
      <right style="thin">
        <color rgb="FF8C7D70"/>
      </right>
      <top style="thin">
        <color rgb="FF8C7D70"/>
      </top>
      <bottom style="thin">
        <color rgb="FF8C7D70"/>
      </bottom>
      <diagonal/>
    </border>
    <border>
      <left/>
      <right style="thin">
        <color rgb="FF8C7D70"/>
      </right>
      <top style="thin">
        <color rgb="FF8C7D70"/>
      </top>
      <bottom style="thin">
        <color rgb="FF8C7D70"/>
      </bottom>
      <diagonal/>
    </border>
    <border>
      <left style="medium">
        <color rgb="FFDED6CC"/>
      </left>
      <right style="medium">
        <color rgb="FFDED6CC"/>
      </right>
      <top/>
      <bottom/>
      <diagonal/>
    </border>
    <border>
      <left style="medium">
        <color rgb="FFDED6CC"/>
      </left>
      <right style="medium">
        <color rgb="FFDED6CC"/>
      </right>
      <top/>
      <bottom style="medium">
        <color rgb="FFDED6CC"/>
      </bottom>
      <diagonal/>
    </border>
    <border>
      <left style="thin">
        <color rgb="FFDED6CC"/>
      </left>
      <right style="thin">
        <color rgb="FFDED6CC"/>
      </right>
      <top style="thin">
        <color rgb="FFDED6CC"/>
      </top>
      <bottom style="thin">
        <color rgb="FFDED6CC"/>
      </bottom>
      <diagonal/>
    </border>
    <border>
      <left style="thin">
        <color rgb="FFDED6CC"/>
      </left>
      <right/>
      <top/>
      <bottom style="thin">
        <color rgb="FFDED6CC"/>
      </bottom>
      <diagonal/>
    </border>
    <border>
      <left style="medium">
        <color rgb="FFDED6CC"/>
      </left>
      <right style="thin">
        <color rgb="FF8C7D70"/>
      </right>
      <top style="thin">
        <color rgb="FF8C7D70"/>
      </top>
      <bottom/>
      <diagonal/>
    </border>
    <border>
      <left style="medium">
        <color rgb="FFDED6CC"/>
      </left>
      <right style="thin">
        <color rgb="FF8C7D70"/>
      </right>
      <top/>
      <bottom/>
      <diagonal/>
    </border>
    <border>
      <left style="medium">
        <color rgb="FFDED6CC"/>
      </left>
      <right style="thin">
        <color rgb="FF8C7D70"/>
      </right>
      <top/>
      <bottom style="thin">
        <color rgb="FF8C7D70"/>
      </bottom>
      <diagonal/>
    </border>
    <border>
      <left style="thin">
        <color rgb="FF8C7D70"/>
      </left>
      <right/>
      <top style="thin">
        <color rgb="FF8C7D70"/>
      </top>
      <bottom style="thin">
        <color rgb="FF8C7D70"/>
      </bottom>
      <diagonal/>
    </border>
    <border>
      <left style="thin">
        <color rgb="FF8C7D70"/>
      </left>
      <right style="thin">
        <color rgb="FF8C7D70"/>
      </right>
      <top style="thin">
        <color rgb="FF8C7D70"/>
      </top>
      <bottom/>
      <diagonal/>
    </border>
    <border>
      <left/>
      <right style="thin">
        <color indexed="64"/>
      </right>
      <top style="thin">
        <color indexed="64"/>
      </top>
      <bottom style="thin">
        <color indexed="64"/>
      </bottom>
      <diagonal/>
    </border>
    <border>
      <left/>
      <right style="thin">
        <color indexed="64"/>
      </right>
      <top/>
      <bottom/>
      <diagonal/>
    </border>
    <border>
      <left style="thin">
        <color rgb="FF8C7D70"/>
      </left>
      <right style="thin">
        <color rgb="FF8C7D70"/>
      </right>
      <top/>
      <bottom style="thin">
        <color rgb="FF8C7D70"/>
      </bottom>
      <diagonal/>
    </border>
    <border>
      <left/>
      <right style="thin">
        <color rgb="FF8C7D70"/>
      </right>
      <top/>
      <bottom style="thin">
        <color rgb="FF8C7D70"/>
      </bottom>
      <diagonal/>
    </border>
    <border>
      <left style="thin">
        <color rgb="FFDED6CC"/>
      </left>
      <right/>
      <top style="thin">
        <color rgb="FFDED6CC"/>
      </top>
      <bottom/>
      <diagonal/>
    </border>
    <border>
      <left/>
      <right/>
      <top style="thin">
        <color rgb="FFDED6CC"/>
      </top>
      <bottom/>
      <diagonal/>
    </border>
    <border>
      <left/>
      <right/>
      <top/>
      <bottom style="thin">
        <color rgb="FFDED6CC"/>
      </bottom>
      <diagonal/>
    </border>
    <border>
      <left style="thin">
        <color rgb="FF8C7D70"/>
      </left>
      <right/>
      <top/>
      <bottom style="thin">
        <color rgb="FF8C7D70"/>
      </bottom>
      <diagonal/>
    </border>
    <border>
      <left/>
      <right style="thin">
        <color indexed="64"/>
      </right>
      <top style="thin">
        <color indexed="64"/>
      </top>
      <bottom/>
      <diagonal/>
    </border>
    <border>
      <left/>
      <right style="thin">
        <color indexed="64"/>
      </right>
      <top/>
      <bottom style="thin">
        <color indexed="64"/>
      </bottom>
      <diagonal/>
    </border>
    <border>
      <left style="thin">
        <color rgb="FF8C7D70"/>
      </left>
      <right style="thin">
        <color rgb="FF8C7D7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rgb="FF8C7D70"/>
      </left>
      <right/>
      <top/>
      <bottom/>
      <diagonal/>
    </border>
    <border>
      <left style="thin">
        <color indexed="64"/>
      </left>
      <right style="thin">
        <color indexed="64"/>
      </right>
      <top/>
      <bottom/>
      <diagonal/>
    </border>
  </borders>
  <cellStyleXfs count="2">
    <xf numFmtId="0" fontId="0" fillId="0" borderId="0"/>
    <xf numFmtId="9" fontId="5" fillId="0" borderId="0" applyFont="0" applyFill="0" applyBorder="0" applyAlignment="0" applyProtection="0"/>
  </cellStyleXfs>
  <cellXfs count="97">
    <xf numFmtId="0" fontId="0" fillId="0" borderId="0" xfId="0"/>
    <xf numFmtId="0" fontId="2" fillId="2" borderId="0" xfId="0" applyFont="1" applyFill="1" applyAlignment="1">
      <alignment horizontal="center"/>
    </xf>
    <xf numFmtId="0" fontId="3" fillId="3" borderId="0" xfId="0" applyFont="1" applyFill="1" applyAlignment="1">
      <alignment horizontal="center"/>
    </xf>
    <xf numFmtId="0" fontId="0" fillId="0" borderId="1" xfId="0" applyBorder="1" applyAlignment="1">
      <alignment wrapText="1"/>
    </xf>
    <xf numFmtId="0" fontId="0" fillId="0" borderId="0" xfId="0" applyAlignment="1">
      <alignment horizontal="left" vertical="center"/>
    </xf>
    <xf numFmtId="0" fontId="0" fillId="0" borderId="1" xfId="0" applyBorder="1" applyAlignment="1">
      <alignment horizontal="left" vertical="top" wrapText="1"/>
    </xf>
    <xf numFmtId="0" fontId="0" fillId="0" borderId="1" xfId="0" applyBorder="1" applyAlignment="1">
      <alignment vertical="top" wrapText="1"/>
    </xf>
    <xf numFmtId="0" fontId="0" fillId="0" borderId="1" xfId="0" applyBorder="1" applyAlignment="1">
      <alignment horizontal="center" vertical="center"/>
    </xf>
    <xf numFmtId="3" fontId="0" fillId="0" borderId="1" xfId="0" applyNumberFormat="1" applyBorder="1" applyAlignment="1">
      <alignment horizontal="center" vertical="center"/>
    </xf>
    <xf numFmtId="9" fontId="0" fillId="0" borderId="1" xfId="0" applyNumberFormat="1" applyBorder="1" applyAlignment="1">
      <alignment horizontal="center" vertical="center"/>
    </xf>
    <xf numFmtId="0" fontId="0" fillId="0" borderId="2" xfId="0" applyBorder="1" applyAlignment="1">
      <alignment horizontal="left" vertical="top" wrapText="1"/>
    </xf>
    <xf numFmtId="0" fontId="0" fillId="8" borderId="1" xfId="0" applyFill="1" applyBorder="1" applyAlignment="1">
      <alignment horizontal="center" vertical="center"/>
    </xf>
    <xf numFmtId="3" fontId="0" fillId="8" borderId="1" xfId="0" applyNumberFormat="1" applyFill="1" applyBorder="1" applyAlignment="1">
      <alignment horizontal="center" vertical="center"/>
    </xf>
    <xf numFmtId="9" fontId="0" fillId="8" borderId="1" xfId="0" applyNumberFormat="1" applyFill="1" applyBorder="1" applyAlignment="1">
      <alignment horizontal="center" vertical="center"/>
    </xf>
    <xf numFmtId="3" fontId="0" fillId="0" borderId="0" xfId="0" applyNumberFormat="1"/>
    <xf numFmtId="0" fontId="0" fillId="9" borderId="0" xfId="0" applyFill="1"/>
    <xf numFmtId="0" fontId="0" fillId="0" borderId="10" xfId="0" applyBorder="1" applyAlignment="1">
      <alignment horizontal="center" vertical="center"/>
    </xf>
    <xf numFmtId="9" fontId="0" fillId="0" borderId="11" xfId="0" applyNumberFormat="1" applyBorder="1" applyAlignment="1">
      <alignment horizontal="center" vertical="center"/>
    </xf>
    <xf numFmtId="9" fontId="6" fillId="0" borderId="12" xfId="1" applyFont="1" applyBorder="1" applyAlignment="1">
      <alignment horizontal="center" vertical="center"/>
    </xf>
    <xf numFmtId="3" fontId="0" fillId="0" borderId="14" xfId="0" applyNumberFormat="1" applyBorder="1" applyAlignment="1">
      <alignment horizontal="center" vertical="center"/>
    </xf>
    <xf numFmtId="0" fontId="0" fillId="0" borderId="15" xfId="0" applyBorder="1" applyAlignment="1">
      <alignment horizontal="left" vertical="top" wrapText="1"/>
    </xf>
    <xf numFmtId="0" fontId="0" fillId="0" borderId="14" xfId="0" applyBorder="1" applyAlignment="1">
      <alignment vertical="top" wrapText="1"/>
    </xf>
    <xf numFmtId="0" fontId="4" fillId="7" borderId="15" xfId="0" applyFont="1" applyFill="1" applyBorder="1" applyAlignment="1">
      <alignment horizontal="center" vertical="center"/>
    </xf>
    <xf numFmtId="0" fontId="7" fillId="7" borderId="20" xfId="0" applyFont="1" applyFill="1" applyBorder="1" applyAlignment="1">
      <alignment horizontal="center" vertical="center"/>
    </xf>
    <xf numFmtId="0" fontId="7" fillId="7" borderId="13" xfId="0" applyFont="1" applyFill="1" applyBorder="1" applyAlignment="1">
      <alignment horizontal="center" vertical="center"/>
    </xf>
    <xf numFmtId="0" fontId="7" fillId="7" borderId="21" xfId="0" applyFont="1" applyFill="1" applyBorder="1" applyAlignment="1">
      <alignment horizontal="center" vertical="center"/>
    </xf>
    <xf numFmtId="10" fontId="0" fillId="9" borderId="1" xfId="0" applyNumberFormat="1" applyFont="1" applyFill="1" applyBorder="1" applyAlignment="1">
      <alignment horizontal="center" vertical="center" wrapText="1"/>
    </xf>
    <xf numFmtId="3" fontId="0" fillId="0" borderId="10" xfId="0" applyNumberFormat="1" applyBorder="1" applyAlignment="1">
      <alignment horizontal="center" vertical="center"/>
    </xf>
    <xf numFmtId="0" fontId="4" fillId="7" borderId="19" xfId="0" applyFont="1" applyFill="1" applyBorder="1" applyAlignment="1">
      <alignment horizontal="center" vertical="center" wrapText="1"/>
    </xf>
    <xf numFmtId="3" fontId="0" fillId="0" borderId="10" xfId="0" applyNumberFormat="1" applyFill="1" applyBorder="1" applyAlignment="1">
      <alignment horizontal="center" vertical="center"/>
    </xf>
    <xf numFmtId="10" fontId="0" fillId="0" borderId="1" xfId="0" applyNumberFormat="1" applyFont="1" applyFill="1" applyBorder="1" applyAlignment="1">
      <alignment horizontal="center" vertical="center" wrapText="1"/>
    </xf>
    <xf numFmtId="0" fontId="0" fillId="0" borderId="25" xfId="0" applyBorder="1" applyAlignment="1">
      <alignment horizontal="center" vertical="center"/>
    </xf>
    <xf numFmtId="0" fontId="0" fillId="0" borderId="25" xfId="0" applyBorder="1" applyAlignment="1">
      <alignment horizontal="justify" vertical="center"/>
    </xf>
    <xf numFmtId="0" fontId="0" fillId="0" borderId="25" xfId="0" applyBorder="1"/>
    <xf numFmtId="0" fontId="0" fillId="0" borderId="25" xfId="0" applyBorder="1" applyAlignment="1">
      <alignment horizontal="center"/>
    </xf>
    <xf numFmtId="0" fontId="0" fillId="0" borderId="23" xfId="0" applyBorder="1" applyAlignment="1">
      <alignment wrapText="1"/>
    </xf>
    <xf numFmtId="0" fontId="0" fillId="0" borderId="23" xfId="0" applyBorder="1" applyAlignment="1">
      <alignment horizontal="center" vertical="center"/>
    </xf>
    <xf numFmtId="0" fontId="0" fillId="0" borderId="23" xfId="0" applyBorder="1" applyAlignment="1">
      <alignment horizontal="justify" vertical="center"/>
    </xf>
    <xf numFmtId="0" fontId="0" fillId="0" borderId="23" xfId="0" applyBorder="1"/>
    <xf numFmtId="0" fontId="0" fillId="0" borderId="23" xfId="0" applyBorder="1" applyAlignment="1">
      <alignment horizontal="center"/>
    </xf>
    <xf numFmtId="0" fontId="0" fillId="9" borderId="23" xfId="0" applyFill="1" applyBorder="1" applyAlignment="1">
      <alignment horizontal="center" vertical="center"/>
    </xf>
    <xf numFmtId="0" fontId="0" fillId="0" borderId="23" xfId="0" applyBorder="1" applyAlignment="1">
      <alignment vertical="center" wrapText="1"/>
    </xf>
    <xf numFmtId="0" fontId="0" fillId="0" borderId="27" xfId="0" applyBorder="1" applyAlignment="1">
      <alignment horizontal="center"/>
    </xf>
    <xf numFmtId="0" fontId="0" fillId="0" borderId="0" xfId="0" applyAlignment="1">
      <alignment wrapText="1"/>
    </xf>
    <xf numFmtId="0" fontId="0" fillId="0" borderId="0" xfId="0" applyAlignment="1">
      <alignment horizontal="center"/>
    </xf>
    <xf numFmtId="0" fontId="0" fillId="0" borderId="23" xfId="0" applyFill="1" applyBorder="1" applyAlignment="1">
      <alignment horizontal="justify" vertical="center"/>
    </xf>
    <xf numFmtId="4" fontId="10" fillId="7" borderId="28" xfId="0" applyNumberFormat="1" applyFont="1" applyFill="1" applyBorder="1" applyAlignment="1">
      <alignment horizontal="center" vertical="center"/>
    </xf>
    <xf numFmtId="0" fontId="11" fillId="7" borderId="23" xfId="0" applyFont="1" applyFill="1" applyBorder="1" applyAlignment="1">
      <alignment horizontal="center" vertical="center"/>
    </xf>
    <xf numFmtId="9" fontId="11" fillId="7" borderId="23" xfId="0" applyNumberFormat="1" applyFont="1" applyFill="1" applyBorder="1" applyAlignment="1">
      <alignment horizontal="center" vertical="center"/>
    </xf>
    <xf numFmtId="9" fontId="11" fillId="7" borderId="24" xfId="0" applyNumberFormat="1" applyFont="1" applyFill="1" applyBorder="1" applyAlignment="1">
      <alignment horizontal="center" vertical="center"/>
    </xf>
    <xf numFmtId="0" fontId="12" fillId="6" borderId="0" xfId="0" applyFont="1" applyFill="1" applyAlignment="1">
      <alignment horizontal="center" vertical="center"/>
    </xf>
    <xf numFmtId="0" fontId="0" fillId="0" borderId="0" xfId="0" applyBorder="1"/>
    <xf numFmtId="0" fontId="10" fillId="0" borderId="0" xfId="0" applyFont="1" applyFill="1" applyBorder="1" applyAlignment="1">
      <alignment horizontal="center"/>
    </xf>
    <xf numFmtId="0" fontId="13" fillId="7" borderId="23" xfId="0" applyFont="1" applyFill="1" applyBorder="1" applyAlignment="1">
      <alignment horizontal="center" vertical="center" wrapText="1"/>
    </xf>
    <xf numFmtId="0" fontId="0" fillId="0" borderId="23" xfId="0" applyBorder="1" applyAlignment="1">
      <alignment vertical="center"/>
    </xf>
    <xf numFmtId="0" fontId="10" fillId="10" borderId="0" xfId="0" applyFont="1" applyFill="1" applyAlignment="1">
      <alignment horizontal="center"/>
    </xf>
    <xf numFmtId="4" fontId="0" fillId="0" borderId="0" xfId="0" applyNumberFormat="1" applyAlignment="1">
      <alignment horizontal="center"/>
    </xf>
    <xf numFmtId="0" fontId="0" fillId="11" borderId="24" xfId="0" applyFill="1" applyBorder="1" applyAlignment="1">
      <alignment horizontal="left" vertical="center" wrapText="1"/>
    </xf>
    <xf numFmtId="0" fontId="0" fillId="11" borderId="12" xfId="0" applyFill="1" applyBorder="1" applyAlignment="1">
      <alignment horizontal="left" vertical="center" wrapText="1"/>
    </xf>
    <xf numFmtId="0" fontId="0" fillId="0" borderId="26" xfId="0" applyBorder="1" applyAlignment="1">
      <alignment horizontal="center" vertical="center" wrapText="1"/>
    </xf>
    <xf numFmtId="0" fontId="0" fillId="0" borderId="0" xfId="0" applyAlignment="1">
      <alignment horizontal="center" vertical="center" wrapText="1"/>
    </xf>
    <xf numFmtId="0" fontId="0" fillId="0" borderId="0" xfId="0" applyFill="1" applyAlignment="1">
      <alignment horizontal="left" vertical="center" wrapText="1"/>
    </xf>
    <xf numFmtId="0" fontId="9" fillId="3" borderId="0" xfId="0" applyFont="1" applyFill="1" applyAlignment="1">
      <alignment horizontal="center" vertical="center"/>
    </xf>
    <xf numFmtId="0" fontId="4" fillId="7" borderId="29"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9" fillId="2" borderId="0" xfId="0" applyFont="1" applyFill="1" applyAlignment="1">
      <alignment horizontal="center" vertical="center"/>
    </xf>
    <xf numFmtId="0" fontId="1" fillId="5" borderId="5" xfId="0" applyFont="1" applyFill="1" applyBorder="1" applyAlignment="1">
      <alignment horizontal="center" vertical="center"/>
    </xf>
    <xf numFmtId="0" fontId="1" fillId="5" borderId="5" xfId="0" applyFont="1" applyFill="1" applyBorder="1" applyAlignment="1">
      <alignment horizontal="center"/>
    </xf>
    <xf numFmtId="0" fontId="1" fillId="5" borderId="5" xfId="0" applyFont="1" applyFill="1" applyBorder="1" applyAlignment="1">
      <alignment horizontal="center"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2" xfId="0" applyBorder="1" applyAlignment="1">
      <alignment horizontal="left" vertical="center" wrapText="1"/>
    </xf>
    <xf numFmtId="0" fontId="1" fillId="4" borderId="3"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8" fillId="6" borderId="16" xfId="0" applyFont="1" applyFill="1" applyBorder="1" applyAlignment="1">
      <alignment horizontal="center" vertical="center"/>
    </xf>
    <xf numFmtId="0" fontId="8" fillId="6" borderId="17" xfId="0" applyFont="1" applyFill="1" applyBorder="1" applyAlignment="1">
      <alignment horizontal="center" vertical="center"/>
    </xf>
    <xf numFmtId="0" fontId="8" fillId="6" borderId="6" xfId="0" applyFont="1" applyFill="1" applyBorder="1" applyAlignment="1">
      <alignment horizontal="center" vertical="center"/>
    </xf>
    <xf numFmtId="0" fontId="8" fillId="6" borderId="18" xfId="0" applyFont="1" applyFill="1" applyBorder="1" applyAlignment="1">
      <alignment horizontal="center" vertical="center"/>
    </xf>
    <xf numFmtId="0" fontId="1" fillId="5" borderId="11" xfId="0" applyFont="1" applyFill="1" applyBorder="1" applyAlignment="1">
      <alignment horizontal="justify" vertical="center"/>
    </xf>
    <xf numFmtId="0" fontId="1" fillId="5" borderId="22" xfId="0" applyFont="1" applyFill="1" applyBorder="1" applyAlignment="1">
      <alignment horizontal="justify" vertical="center"/>
    </xf>
    <xf numFmtId="0" fontId="1" fillId="5" borderId="14" xfId="0" applyFont="1" applyFill="1" applyBorder="1" applyAlignment="1">
      <alignment horizontal="justify" vertical="center"/>
    </xf>
    <xf numFmtId="0" fontId="0" fillId="0" borderId="25" xfId="0" applyBorder="1" applyAlignment="1">
      <alignment vertical="center"/>
    </xf>
    <xf numFmtId="0" fontId="0" fillId="0" borderId="0" xfId="0" applyAlignment="1">
      <alignment vertical="center"/>
    </xf>
    <xf numFmtId="0" fontId="0" fillId="11" borderId="24" xfId="0" applyFill="1" applyBorder="1" applyAlignment="1">
      <alignment horizontal="center" vertical="center" wrapText="1"/>
    </xf>
    <xf numFmtId="0" fontId="0" fillId="11" borderId="12" xfId="0" applyFill="1" applyBorder="1" applyAlignment="1">
      <alignment horizontal="center" vertical="center" wrapText="1"/>
    </xf>
    <xf numFmtId="3" fontId="0" fillId="0" borderId="23" xfId="0" applyNumberFormat="1" applyBorder="1" applyAlignment="1">
      <alignment horizontal="center" vertical="center"/>
    </xf>
    <xf numFmtId="0" fontId="0" fillId="0" borderId="27" xfId="0" applyBorder="1" applyAlignment="1">
      <alignment horizontal="center" vertical="center"/>
    </xf>
    <xf numFmtId="0" fontId="10" fillId="10" borderId="23" xfId="0" applyFont="1" applyFill="1" applyBorder="1" applyAlignment="1">
      <alignment horizontal="center" vertical="center"/>
    </xf>
    <xf numFmtId="1" fontId="0" fillId="0" borderId="24" xfId="0" applyNumberFormat="1" applyBorder="1" applyAlignment="1">
      <alignment horizontal="center" vertical="center"/>
    </xf>
    <xf numFmtId="4" fontId="10" fillId="0" borderId="28" xfId="0" applyNumberFormat="1" applyFont="1" applyBorder="1" applyAlignment="1">
      <alignment horizontal="center" vertical="center"/>
    </xf>
    <xf numFmtId="0" fontId="10" fillId="12" borderId="30" xfId="0" applyFont="1" applyFill="1" applyBorder="1" applyAlignment="1">
      <alignment vertical="center" wrapText="1"/>
    </xf>
    <xf numFmtId="2" fontId="0" fillId="0" borderId="23" xfId="0" applyNumberFormat="1" applyBorder="1" applyAlignment="1">
      <alignment horizontal="center" vertical="center"/>
    </xf>
    <xf numFmtId="0" fontId="0" fillId="0" borderId="0" xfId="0" applyBorder="1" applyAlignment="1">
      <alignment vertical="center" wrapText="1"/>
    </xf>
    <xf numFmtId="0" fontId="0" fillId="0" borderId="0" xfId="0" applyAlignment="1">
      <alignment horizontal="center" vertical="center"/>
    </xf>
    <xf numFmtId="0" fontId="10" fillId="12" borderId="0" xfId="0" applyFont="1" applyFill="1" applyAlignment="1">
      <alignment vertical="center"/>
    </xf>
    <xf numFmtId="0" fontId="10" fillId="0" borderId="23" xfId="0" applyFont="1" applyFill="1" applyBorder="1" applyAlignment="1">
      <alignment horizontal="center"/>
    </xf>
  </cellXfs>
  <cellStyles count="2">
    <cellStyle name="Normal" xfId="0" builtinId="0"/>
    <cellStyle name="Porcentaje" xfId="1" builtinId="5"/>
  </cellStyles>
  <dxfs count="0"/>
  <tableStyles count="0" defaultTableStyle="TableStyleMedium2" defaultPivotStyle="PivotStyleLight16"/>
  <colors>
    <mruColors>
      <color rgb="FFB8AB9E"/>
      <color rgb="FFDED6CC"/>
      <color rgb="FF8C7D70"/>
      <color rgb="FF6B5C4F"/>
      <color rgb="FF452E2E"/>
      <color rgb="FFA39487"/>
      <color rgb="FF9D162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31"/>
  <sheetViews>
    <sheetView tabSelected="1" zoomScale="90" zoomScaleNormal="90" workbookViewId="0">
      <selection activeCell="AA1" sqref="AA1:AJ31"/>
    </sheetView>
  </sheetViews>
  <sheetFormatPr baseColWidth="10" defaultRowHeight="15.75" x14ac:dyDescent="0.25"/>
  <cols>
    <col min="1" max="1" width="23.33203125" customWidth="1"/>
    <col min="2" max="2" width="40" customWidth="1"/>
    <col min="3" max="3" width="31.44140625" customWidth="1"/>
    <col min="4" max="4" width="24.21875" customWidth="1"/>
    <col min="5" max="5" width="17.109375" bestFit="1" customWidth="1"/>
    <col min="6" max="6" width="13.44140625" bestFit="1" customWidth="1"/>
    <col min="7" max="7" width="22.44140625" customWidth="1"/>
    <col min="8" max="8" width="13" customWidth="1"/>
    <col min="9" max="9" width="14.6640625" bestFit="1" customWidth="1"/>
    <col min="14" max="14" width="24" customWidth="1"/>
    <col min="21" max="21" width="52.88671875" customWidth="1"/>
    <col min="36" max="36" width="69.77734375" customWidth="1"/>
  </cols>
  <sheetData>
    <row r="1" spans="1:36" ht="54.75" customHeight="1" x14ac:dyDescent="0.3">
      <c r="A1" s="65" t="s">
        <v>0</v>
      </c>
      <c r="B1" s="65"/>
      <c r="C1" s="65"/>
      <c r="D1" s="65"/>
      <c r="E1" s="65"/>
      <c r="F1" s="65"/>
      <c r="G1" s="1"/>
      <c r="H1" s="1"/>
      <c r="L1" s="62" t="s">
        <v>71</v>
      </c>
      <c r="M1" s="62"/>
      <c r="N1" s="62"/>
      <c r="O1" s="62"/>
      <c r="P1" s="62"/>
      <c r="Q1" s="62"/>
      <c r="R1" s="62" t="s">
        <v>72</v>
      </c>
      <c r="S1" s="62"/>
      <c r="U1" s="52"/>
      <c r="AA1" s="62" t="s">
        <v>71</v>
      </c>
      <c r="AB1" s="62"/>
      <c r="AC1" s="62"/>
      <c r="AD1" s="62"/>
      <c r="AE1" s="62"/>
      <c r="AF1" s="62"/>
      <c r="AG1" s="62" t="s">
        <v>97</v>
      </c>
      <c r="AH1" s="62"/>
      <c r="AJ1" s="96"/>
    </row>
    <row r="2" spans="1:36" ht="60" customHeight="1" x14ac:dyDescent="0.3">
      <c r="A2" s="62" t="s">
        <v>19</v>
      </c>
      <c r="B2" s="62"/>
      <c r="C2" s="62"/>
      <c r="D2" s="62"/>
      <c r="E2" s="62"/>
      <c r="F2" s="62"/>
      <c r="G2" s="2"/>
      <c r="H2" s="2"/>
      <c r="L2" s="28" t="s">
        <v>39</v>
      </c>
      <c r="M2" s="28" t="s">
        <v>40</v>
      </c>
      <c r="N2" s="28"/>
      <c r="O2" s="28" t="s">
        <v>41</v>
      </c>
      <c r="P2" s="28" t="s">
        <v>42</v>
      </c>
      <c r="Q2" s="28" t="s">
        <v>43</v>
      </c>
      <c r="R2" s="28" t="s">
        <v>44</v>
      </c>
      <c r="S2" s="28" t="s">
        <v>45</v>
      </c>
      <c r="U2" s="53" t="s">
        <v>73</v>
      </c>
      <c r="AA2" s="28" t="s">
        <v>39</v>
      </c>
      <c r="AB2" s="28" t="s">
        <v>74</v>
      </c>
      <c r="AC2" s="28"/>
      <c r="AD2" s="28"/>
      <c r="AE2" s="28" t="s">
        <v>42</v>
      </c>
      <c r="AF2" s="28" t="s">
        <v>43</v>
      </c>
      <c r="AG2" s="28" t="s">
        <v>44</v>
      </c>
      <c r="AH2" s="28" t="s">
        <v>45</v>
      </c>
      <c r="AJ2" s="53" t="s">
        <v>73</v>
      </c>
    </row>
    <row r="3" spans="1:36" ht="48" customHeight="1" x14ac:dyDescent="0.25">
      <c r="A3" s="67"/>
      <c r="B3" s="68" t="s">
        <v>20</v>
      </c>
      <c r="C3" s="66" t="s">
        <v>21</v>
      </c>
      <c r="D3" s="66" t="s">
        <v>22</v>
      </c>
      <c r="E3" s="75">
        <v>2021</v>
      </c>
      <c r="F3" s="76"/>
      <c r="G3" s="79" t="s">
        <v>36</v>
      </c>
      <c r="H3" s="23"/>
      <c r="L3" s="31">
        <v>1</v>
      </c>
      <c r="M3" s="31">
        <v>5.2</v>
      </c>
      <c r="N3" s="32" t="s">
        <v>46</v>
      </c>
      <c r="O3" s="31">
        <v>0</v>
      </c>
      <c r="P3" s="31">
        <v>0</v>
      </c>
      <c r="Q3" s="33"/>
      <c r="R3" s="34"/>
      <c r="S3" s="34"/>
      <c r="U3" s="41" t="s">
        <v>47</v>
      </c>
      <c r="AA3" s="31">
        <v>1</v>
      </c>
      <c r="AB3" s="31">
        <v>5.2</v>
      </c>
      <c r="AC3" s="32" t="s">
        <v>46</v>
      </c>
      <c r="AD3" s="31">
        <v>0</v>
      </c>
      <c r="AE3" s="31">
        <v>0</v>
      </c>
      <c r="AF3" s="82"/>
      <c r="AG3" s="31"/>
      <c r="AH3" s="31"/>
      <c r="AI3" s="83"/>
      <c r="AJ3" s="41" t="s">
        <v>47</v>
      </c>
    </row>
    <row r="4" spans="1:36" ht="39.75" customHeight="1" x14ac:dyDescent="0.25">
      <c r="A4" s="67"/>
      <c r="B4" s="68"/>
      <c r="C4" s="66"/>
      <c r="D4" s="66"/>
      <c r="E4" s="77"/>
      <c r="F4" s="78"/>
      <c r="G4" s="80"/>
      <c r="H4" s="24"/>
      <c r="L4" s="36">
        <v>2</v>
      </c>
      <c r="M4" s="36">
        <v>5.3</v>
      </c>
      <c r="N4" s="37" t="s">
        <v>48</v>
      </c>
      <c r="O4" s="36">
        <v>100</v>
      </c>
      <c r="P4" s="36">
        <v>1</v>
      </c>
      <c r="Q4" s="38"/>
      <c r="R4" s="39"/>
      <c r="S4" s="39"/>
      <c r="U4" s="35" t="s">
        <v>49</v>
      </c>
      <c r="AA4" s="36">
        <v>2</v>
      </c>
      <c r="AB4" s="36">
        <v>5.3</v>
      </c>
      <c r="AC4" s="37" t="s">
        <v>48</v>
      </c>
      <c r="AD4" s="36">
        <v>100</v>
      </c>
      <c r="AE4" s="31">
        <v>1</v>
      </c>
      <c r="AF4" s="54"/>
      <c r="AG4" s="36"/>
      <c r="AH4" s="36"/>
      <c r="AI4" s="83"/>
      <c r="AJ4" s="41" t="s">
        <v>49</v>
      </c>
    </row>
    <row r="5" spans="1:36" ht="75.75" customHeight="1" x14ac:dyDescent="0.25">
      <c r="A5" s="67"/>
      <c r="B5" s="68"/>
      <c r="C5" s="66"/>
      <c r="D5" s="66"/>
      <c r="E5" s="22" t="s">
        <v>1</v>
      </c>
      <c r="F5" s="28" t="s">
        <v>38</v>
      </c>
      <c r="G5" s="81"/>
      <c r="H5" s="25" t="s">
        <v>34</v>
      </c>
      <c r="I5" s="18">
        <f>SUM(10/16)</f>
        <v>0.625</v>
      </c>
      <c r="L5" s="31"/>
      <c r="M5" s="36"/>
      <c r="N5" s="37"/>
      <c r="O5" s="36"/>
      <c r="P5" s="36"/>
      <c r="Q5" s="38"/>
      <c r="R5" s="39"/>
      <c r="S5" s="39"/>
      <c r="U5" s="41" t="s">
        <v>50</v>
      </c>
      <c r="AA5" s="31"/>
      <c r="AB5" s="36"/>
      <c r="AC5" s="37"/>
      <c r="AD5" s="36"/>
      <c r="AE5" s="36"/>
      <c r="AF5" s="54"/>
      <c r="AG5" s="36"/>
      <c r="AH5" s="36"/>
      <c r="AI5" s="83"/>
      <c r="AJ5" s="41" t="s">
        <v>50</v>
      </c>
    </row>
    <row r="6" spans="1:36" ht="76.5" customHeight="1" x14ac:dyDescent="0.25">
      <c r="A6" s="73" t="s">
        <v>35</v>
      </c>
      <c r="B6" s="20" t="s">
        <v>33</v>
      </c>
      <c r="C6" s="21" t="s">
        <v>2</v>
      </c>
      <c r="D6" s="19">
        <v>9000</v>
      </c>
      <c r="E6" s="11" t="s">
        <v>37</v>
      </c>
      <c r="F6" s="7" t="s">
        <v>37</v>
      </c>
      <c r="G6" s="7" t="s">
        <v>37</v>
      </c>
      <c r="H6" s="15"/>
      <c r="L6" s="31">
        <v>3</v>
      </c>
      <c r="M6" s="36">
        <v>5.5</v>
      </c>
      <c r="N6" s="37" t="s">
        <v>51</v>
      </c>
      <c r="O6" s="36">
        <v>100</v>
      </c>
      <c r="P6" s="36">
        <v>1</v>
      </c>
      <c r="Q6" s="38"/>
      <c r="R6" s="39"/>
      <c r="S6" s="39"/>
      <c r="U6" s="41" t="s">
        <v>52</v>
      </c>
      <c r="V6" s="59" t="s">
        <v>53</v>
      </c>
      <c r="W6" s="60"/>
      <c r="X6" s="60"/>
      <c r="Y6" s="60"/>
      <c r="Z6" s="60"/>
      <c r="AA6" s="31">
        <v>3</v>
      </c>
      <c r="AB6" s="36">
        <v>5.5</v>
      </c>
      <c r="AC6" s="37" t="s">
        <v>51</v>
      </c>
      <c r="AD6" s="36">
        <v>100</v>
      </c>
      <c r="AE6" s="31">
        <v>1</v>
      </c>
      <c r="AF6" s="54"/>
      <c r="AG6" s="36"/>
      <c r="AH6" s="36"/>
      <c r="AI6" s="83"/>
      <c r="AJ6" s="41" t="s">
        <v>52</v>
      </c>
    </row>
    <row r="7" spans="1:36" ht="99" customHeight="1" x14ac:dyDescent="0.25">
      <c r="A7" s="73"/>
      <c r="B7" s="10" t="s">
        <v>23</v>
      </c>
      <c r="C7" s="6" t="s">
        <v>3</v>
      </c>
      <c r="D7" s="7">
        <v>5</v>
      </c>
      <c r="E7" s="11">
        <v>1</v>
      </c>
      <c r="F7" s="7">
        <v>0</v>
      </c>
      <c r="G7" s="9">
        <v>0</v>
      </c>
      <c r="H7" s="15"/>
      <c r="L7" s="36">
        <v>4</v>
      </c>
      <c r="M7" s="36">
        <v>5.6</v>
      </c>
      <c r="N7" s="37" t="s">
        <v>54</v>
      </c>
      <c r="O7" s="36">
        <v>0</v>
      </c>
      <c r="P7" s="36">
        <v>0</v>
      </c>
      <c r="Q7" s="38"/>
      <c r="R7" s="39"/>
      <c r="S7" s="39"/>
      <c r="U7" s="41" t="s">
        <v>55</v>
      </c>
      <c r="AA7" s="36">
        <v>4</v>
      </c>
      <c r="AB7" s="36">
        <v>5.6</v>
      </c>
      <c r="AC7" s="37" t="s">
        <v>54</v>
      </c>
      <c r="AD7" s="36">
        <v>0</v>
      </c>
      <c r="AE7" s="31">
        <v>0</v>
      </c>
      <c r="AF7" s="54"/>
      <c r="AG7" s="36"/>
      <c r="AH7" s="36"/>
      <c r="AI7" s="83"/>
      <c r="AJ7" s="41" t="s">
        <v>55</v>
      </c>
    </row>
    <row r="8" spans="1:36" ht="78.75" x14ac:dyDescent="0.25">
      <c r="A8" s="73"/>
      <c r="B8" s="10" t="s">
        <v>24</v>
      </c>
      <c r="C8" s="6" t="s">
        <v>4</v>
      </c>
      <c r="D8" s="9">
        <v>1</v>
      </c>
      <c r="E8" s="13">
        <v>1</v>
      </c>
      <c r="F8" s="7">
        <v>100</v>
      </c>
      <c r="G8" s="17">
        <v>1</v>
      </c>
      <c r="H8" s="15"/>
      <c r="L8" s="31">
        <v>5</v>
      </c>
      <c r="M8" s="36">
        <v>6.1</v>
      </c>
      <c r="N8" s="37" t="s">
        <v>56</v>
      </c>
      <c r="O8" s="40">
        <v>99.08</v>
      </c>
      <c r="P8" s="36">
        <v>1</v>
      </c>
      <c r="Q8" s="38"/>
      <c r="R8" s="39"/>
      <c r="S8" s="39"/>
      <c r="U8" s="41" t="s">
        <v>57</v>
      </c>
      <c r="AA8" s="31">
        <v>5</v>
      </c>
      <c r="AB8" s="36">
        <v>6.1</v>
      </c>
      <c r="AC8" s="37" t="s">
        <v>56</v>
      </c>
      <c r="AD8" s="36">
        <v>98.5</v>
      </c>
      <c r="AE8" s="31">
        <v>1</v>
      </c>
      <c r="AF8" s="54"/>
      <c r="AG8" s="36"/>
      <c r="AH8" s="36"/>
      <c r="AI8" s="83"/>
      <c r="AJ8" s="41" t="s">
        <v>57</v>
      </c>
    </row>
    <row r="9" spans="1:36" ht="63" x14ac:dyDescent="0.25">
      <c r="A9" s="73"/>
      <c r="B9" s="10" t="s">
        <v>25</v>
      </c>
      <c r="C9" s="6" t="s">
        <v>5</v>
      </c>
      <c r="D9" s="8">
        <v>100000</v>
      </c>
      <c r="E9" s="12">
        <v>15000</v>
      </c>
      <c r="F9" s="29">
        <v>30172</v>
      </c>
      <c r="G9" s="30">
        <v>2.0114000000000001</v>
      </c>
      <c r="H9" s="15"/>
      <c r="L9" s="36">
        <v>6</v>
      </c>
      <c r="M9" s="36">
        <v>6.2</v>
      </c>
      <c r="N9" s="37" t="s">
        <v>58</v>
      </c>
      <c r="O9" s="36">
        <v>100</v>
      </c>
      <c r="P9" s="36">
        <v>1</v>
      </c>
      <c r="Q9" s="38"/>
      <c r="R9" s="39"/>
      <c r="S9" s="39"/>
      <c r="U9" s="41" t="s">
        <v>59</v>
      </c>
      <c r="AA9" s="36">
        <v>6</v>
      </c>
      <c r="AB9" s="36">
        <v>6.2</v>
      </c>
      <c r="AC9" s="37" t="s">
        <v>58</v>
      </c>
      <c r="AD9" s="36">
        <v>100</v>
      </c>
      <c r="AE9" s="31">
        <v>1</v>
      </c>
      <c r="AF9" s="54"/>
      <c r="AG9" s="36"/>
      <c r="AH9" s="36"/>
      <c r="AI9" s="83"/>
      <c r="AJ9" s="54" t="s">
        <v>75</v>
      </c>
    </row>
    <row r="10" spans="1:36" ht="63" x14ac:dyDescent="0.25">
      <c r="A10" s="73"/>
      <c r="B10" s="10" t="s">
        <v>26</v>
      </c>
      <c r="C10" s="6" t="s">
        <v>6</v>
      </c>
      <c r="D10" s="9">
        <v>1</v>
      </c>
      <c r="E10" s="13">
        <v>1</v>
      </c>
      <c r="F10" s="16">
        <v>100</v>
      </c>
      <c r="G10" s="26">
        <v>1</v>
      </c>
      <c r="H10" s="15"/>
      <c r="L10" s="31">
        <v>7</v>
      </c>
      <c r="M10" s="36">
        <v>6.3</v>
      </c>
      <c r="N10" s="37" t="s">
        <v>60</v>
      </c>
      <c r="O10" s="40">
        <v>75</v>
      </c>
      <c r="P10" s="40">
        <v>1</v>
      </c>
      <c r="Q10" s="38"/>
      <c r="R10" s="39"/>
      <c r="S10" s="39"/>
      <c r="U10" s="45" t="s">
        <v>61</v>
      </c>
      <c r="AA10" s="39"/>
      <c r="AB10" s="39">
        <v>6.3</v>
      </c>
      <c r="AC10" s="84" t="s">
        <v>60</v>
      </c>
      <c r="AD10" s="85"/>
      <c r="AE10" s="54"/>
      <c r="AF10" s="54"/>
      <c r="AG10" s="54"/>
      <c r="AH10" s="54"/>
      <c r="AJ10" s="37"/>
    </row>
    <row r="11" spans="1:36" ht="128.25" customHeight="1" x14ac:dyDescent="0.25">
      <c r="A11" s="73"/>
      <c r="B11" s="10" t="s">
        <v>27</v>
      </c>
      <c r="C11" s="6" t="s">
        <v>7</v>
      </c>
      <c r="D11" s="7">
        <v>20</v>
      </c>
      <c r="E11" s="11">
        <v>4</v>
      </c>
      <c r="F11" s="16">
        <v>0</v>
      </c>
      <c r="G11" s="26">
        <v>0</v>
      </c>
      <c r="H11" s="15"/>
      <c r="L11" s="36">
        <v>8</v>
      </c>
      <c r="M11" s="36">
        <v>6.4</v>
      </c>
      <c r="N11" s="37" t="s">
        <v>62</v>
      </c>
      <c r="O11" s="40">
        <v>110</v>
      </c>
      <c r="P11" s="40">
        <v>1</v>
      </c>
      <c r="Q11" s="38"/>
      <c r="R11" s="39"/>
      <c r="S11" s="39"/>
      <c r="U11" s="41" t="s">
        <v>63</v>
      </c>
      <c r="AA11" s="36">
        <v>7</v>
      </c>
      <c r="AB11" s="36">
        <v>1</v>
      </c>
      <c r="AC11" s="37" t="s">
        <v>76</v>
      </c>
      <c r="AD11" s="86">
        <v>88603</v>
      </c>
      <c r="AE11" s="31">
        <v>1</v>
      </c>
      <c r="AF11" s="54"/>
      <c r="AG11" s="36"/>
      <c r="AH11" s="39"/>
      <c r="AJ11" s="37" t="s">
        <v>77</v>
      </c>
    </row>
    <row r="12" spans="1:36" ht="48" thickBot="1" x14ac:dyDescent="0.3">
      <c r="A12" s="73"/>
      <c r="B12" s="10" t="s">
        <v>28</v>
      </c>
      <c r="C12" s="5" t="s">
        <v>8</v>
      </c>
      <c r="D12" s="9">
        <v>0.9</v>
      </c>
      <c r="E12" s="13">
        <v>0.9</v>
      </c>
      <c r="F12" s="16">
        <v>99.08</v>
      </c>
      <c r="G12" s="26">
        <v>1.1009</v>
      </c>
      <c r="H12" s="15"/>
      <c r="L12" s="31">
        <v>9</v>
      </c>
      <c r="M12" s="36">
        <v>6.5</v>
      </c>
      <c r="N12" s="37" t="s">
        <v>64</v>
      </c>
      <c r="O12" s="40">
        <v>495.95</v>
      </c>
      <c r="P12" s="40">
        <v>1</v>
      </c>
      <c r="Q12" s="38"/>
      <c r="R12" s="39"/>
      <c r="S12" s="42"/>
      <c r="U12" s="35" t="s">
        <v>65</v>
      </c>
      <c r="V12" s="43" t="s">
        <v>66</v>
      </c>
      <c r="AA12" s="36">
        <v>8</v>
      </c>
      <c r="AB12" s="36">
        <v>2</v>
      </c>
      <c r="AC12" s="37" t="s">
        <v>78</v>
      </c>
      <c r="AD12" s="86">
        <v>289005</v>
      </c>
      <c r="AE12" s="31">
        <v>1</v>
      </c>
      <c r="AF12" s="54"/>
      <c r="AG12" s="36"/>
      <c r="AH12" s="39"/>
      <c r="AJ12" s="37"/>
    </row>
    <row r="13" spans="1:36" ht="48" thickBot="1" x14ac:dyDescent="0.3">
      <c r="A13" s="73"/>
      <c r="B13" s="10" t="s">
        <v>29</v>
      </c>
      <c r="C13" s="6" t="s">
        <v>9</v>
      </c>
      <c r="D13" s="7">
        <v>20</v>
      </c>
      <c r="E13" s="11">
        <v>4</v>
      </c>
      <c r="F13" s="16">
        <v>1</v>
      </c>
      <c r="G13" s="26">
        <v>0.25</v>
      </c>
      <c r="H13" s="15"/>
      <c r="L13" s="28" t="s">
        <v>67</v>
      </c>
      <c r="M13" s="39"/>
      <c r="N13" s="38"/>
      <c r="O13" s="39"/>
      <c r="P13" s="47">
        <f>SUM(P3:P12)</f>
        <v>7</v>
      </c>
      <c r="Q13" s="48">
        <f>SUM(P13/L12)</f>
        <v>0.77777777777777779</v>
      </c>
      <c r="R13" s="49">
        <v>0.7</v>
      </c>
      <c r="S13" s="46">
        <v>111.43</v>
      </c>
      <c r="U13" s="51"/>
      <c r="AA13" s="36">
        <v>9</v>
      </c>
      <c r="AB13" s="36">
        <v>3</v>
      </c>
      <c r="AC13" s="37" t="s">
        <v>79</v>
      </c>
      <c r="AD13" s="36">
        <v>71</v>
      </c>
      <c r="AE13" s="31">
        <v>1</v>
      </c>
      <c r="AF13" s="54"/>
      <c r="AG13" s="36"/>
      <c r="AH13" s="39"/>
      <c r="AJ13" s="37" t="s">
        <v>80</v>
      </c>
    </row>
    <row r="14" spans="1:36" ht="47.25" x14ac:dyDescent="0.25">
      <c r="A14" s="73"/>
      <c r="B14" s="69" t="s">
        <v>30</v>
      </c>
      <c r="C14" s="6" t="s">
        <v>10</v>
      </c>
      <c r="D14" s="8">
        <v>500000</v>
      </c>
      <c r="E14" s="12">
        <v>100000</v>
      </c>
      <c r="F14" s="27">
        <v>88603</v>
      </c>
      <c r="G14" s="26">
        <v>0.88600000000000001</v>
      </c>
      <c r="H14" s="15"/>
      <c r="I14" s="14"/>
      <c r="L14" s="38"/>
      <c r="M14" s="39"/>
      <c r="N14" s="38"/>
      <c r="O14" s="39"/>
      <c r="P14" s="39"/>
      <c r="Q14" s="38"/>
      <c r="R14" s="39"/>
      <c r="S14" s="34"/>
      <c r="U14" s="51"/>
      <c r="AA14" s="36">
        <v>10</v>
      </c>
      <c r="AB14" s="36">
        <v>4</v>
      </c>
      <c r="AC14" s="37" t="s">
        <v>81</v>
      </c>
      <c r="AD14" s="36">
        <v>0</v>
      </c>
      <c r="AE14" s="31">
        <v>0</v>
      </c>
      <c r="AF14" s="54"/>
      <c r="AG14" s="36"/>
      <c r="AH14" s="39"/>
      <c r="AJ14" s="37"/>
    </row>
    <row r="15" spans="1:36" ht="31.5" x14ac:dyDescent="0.25">
      <c r="A15" s="73"/>
      <c r="B15" s="70"/>
      <c r="C15" s="3" t="s">
        <v>11</v>
      </c>
      <c r="D15" s="8">
        <v>3000000</v>
      </c>
      <c r="E15" s="12">
        <v>600000</v>
      </c>
      <c r="F15" s="27">
        <v>289005</v>
      </c>
      <c r="G15" s="26">
        <v>0.48159999999999997</v>
      </c>
      <c r="H15" s="15"/>
      <c r="M15" s="44"/>
      <c r="O15" s="44"/>
      <c r="R15" s="44"/>
      <c r="S15" s="44"/>
      <c r="U15" s="63" t="s">
        <v>68</v>
      </c>
      <c r="V15" s="64"/>
      <c r="AA15" s="36"/>
      <c r="AB15" s="36">
        <v>6.4</v>
      </c>
      <c r="AC15" s="57" t="s">
        <v>62</v>
      </c>
      <c r="AD15" s="58"/>
      <c r="AE15" s="36"/>
      <c r="AF15" s="54"/>
      <c r="AG15" s="54"/>
      <c r="AH15" s="54"/>
      <c r="AJ15" s="38"/>
    </row>
    <row r="16" spans="1:36" ht="63" x14ac:dyDescent="0.25">
      <c r="A16" s="73"/>
      <c r="B16" s="70"/>
      <c r="C16" s="6" t="s">
        <v>12</v>
      </c>
      <c r="D16" s="7">
        <v>5</v>
      </c>
      <c r="E16" s="11">
        <v>1</v>
      </c>
      <c r="F16" s="16">
        <v>7100</v>
      </c>
      <c r="G16" s="26">
        <v>71</v>
      </c>
      <c r="H16" s="15"/>
      <c r="M16" s="44"/>
      <c r="O16" s="44"/>
      <c r="R16" s="44"/>
      <c r="S16" s="44"/>
      <c r="U16" s="61" t="s">
        <v>69</v>
      </c>
      <c r="V16" s="61"/>
      <c r="AA16" s="36">
        <v>11</v>
      </c>
      <c r="AB16" s="36">
        <v>1</v>
      </c>
      <c r="AC16" s="37" t="s">
        <v>82</v>
      </c>
      <c r="AD16" s="36">
        <v>110</v>
      </c>
      <c r="AE16" s="31">
        <v>1</v>
      </c>
      <c r="AF16" s="54"/>
      <c r="AG16" s="36"/>
      <c r="AH16" s="39"/>
      <c r="AJ16" s="35" t="s">
        <v>63</v>
      </c>
    </row>
    <row r="17" spans="1:36" ht="31.5" x14ac:dyDescent="0.25">
      <c r="A17" s="73"/>
      <c r="B17" s="71"/>
      <c r="C17" s="6" t="s">
        <v>13</v>
      </c>
      <c r="D17" s="7">
        <v>1</v>
      </c>
      <c r="E17" s="11">
        <v>1</v>
      </c>
      <c r="F17" s="16">
        <v>0</v>
      </c>
      <c r="G17" s="26">
        <v>0</v>
      </c>
      <c r="H17" s="15"/>
      <c r="M17" s="44"/>
      <c r="O17" s="44"/>
      <c r="R17" s="44"/>
      <c r="S17" s="44"/>
      <c r="AA17" s="36">
        <v>12</v>
      </c>
      <c r="AB17" s="36">
        <v>2</v>
      </c>
      <c r="AC17" s="37" t="s">
        <v>83</v>
      </c>
      <c r="AD17" s="36">
        <v>0</v>
      </c>
      <c r="AE17" s="31">
        <v>0</v>
      </c>
      <c r="AF17" s="54"/>
      <c r="AG17" s="36"/>
      <c r="AH17" s="36"/>
      <c r="AI17" s="83"/>
      <c r="AJ17" s="41" t="s">
        <v>63</v>
      </c>
    </row>
    <row r="18" spans="1:36" ht="47.25" x14ac:dyDescent="0.25">
      <c r="A18" s="73"/>
      <c r="B18" s="72" t="s">
        <v>31</v>
      </c>
      <c r="C18" s="6" t="s">
        <v>14</v>
      </c>
      <c r="D18" s="8">
        <v>1250</v>
      </c>
      <c r="E18" s="11">
        <v>250</v>
      </c>
      <c r="F18" s="16">
        <v>0</v>
      </c>
      <c r="G18" s="26">
        <v>0</v>
      </c>
      <c r="H18" s="15"/>
      <c r="M18" s="44"/>
      <c r="O18" s="44"/>
      <c r="R18" s="44"/>
      <c r="S18" s="44"/>
      <c r="U18" s="50" t="s">
        <v>70</v>
      </c>
      <c r="AA18" s="36">
        <v>13</v>
      </c>
      <c r="AB18" s="36">
        <v>3</v>
      </c>
      <c r="AC18" s="37" t="s">
        <v>84</v>
      </c>
      <c r="AD18" s="36">
        <v>0</v>
      </c>
      <c r="AE18" s="31">
        <v>0</v>
      </c>
      <c r="AF18" s="54"/>
      <c r="AG18" s="36"/>
      <c r="AH18" s="36"/>
      <c r="AI18" s="83"/>
      <c r="AJ18" s="41" t="s">
        <v>63</v>
      </c>
    </row>
    <row r="19" spans="1:36" ht="63" x14ac:dyDescent="0.25">
      <c r="A19" s="73"/>
      <c r="B19" s="72"/>
      <c r="C19" s="6" t="s">
        <v>15</v>
      </c>
      <c r="D19" s="8">
        <v>1250</v>
      </c>
      <c r="E19" s="11">
        <v>250</v>
      </c>
      <c r="F19" s="16">
        <v>0</v>
      </c>
      <c r="G19" s="26">
        <v>0</v>
      </c>
      <c r="H19" s="15"/>
      <c r="AA19" s="36">
        <v>14</v>
      </c>
      <c r="AB19" s="36">
        <v>4</v>
      </c>
      <c r="AC19" s="37" t="s">
        <v>85</v>
      </c>
      <c r="AD19" s="36">
        <v>0</v>
      </c>
      <c r="AE19" s="31">
        <v>0</v>
      </c>
      <c r="AF19" s="54"/>
      <c r="AG19" s="36"/>
      <c r="AH19" s="36"/>
      <c r="AI19" s="83"/>
      <c r="AJ19" s="54"/>
    </row>
    <row r="20" spans="1:36" ht="79.5" thickBot="1" x14ac:dyDescent="0.3">
      <c r="A20" s="73"/>
      <c r="B20" s="72"/>
      <c r="C20" s="6" t="s">
        <v>16</v>
      </c>
      <c r="D20" s="8">
        <v>1250</v>
      </c>
      <c r="E20" s="11">
        <v>250</v>
      </c>
      <c r="F20" s="16">
        <v>110</v>
      </c>
      <c r="G20" s="26">
        <v>0.44</v>
      </c>
      <c r="H20" s="15"/>
      <c r="AA20" s="36">
        <v>15</v>
      </c>
      <c r="AB20" s="36">
        <v>6.5</v>
      </c>
      <c r="AC20" s="37" t="s">
        <v>64</v>
      </c>
      <c r="AD20" s="36">
        <v>497.6</v>
      </c>
      <c r="AE20" s="31">
        <v>1</v>
      </c>
      <c r="AF20" s="54"/>
      <c r="AG20" s="36"/>
      <c r="AH20" s="87"/>
      <c r="AI20" s="83"/>
      <c r="AJ20" s="41" t="s">
        <v>86</v>
      </c>
    </row>
    <row r="21" spans="1:36" ht="48" thickBot="1" x14ac:dyDescent="0.3">
      <c r="A21" s="73"/>
      <c r="B21" s="72"/>
      <c r="C21" s="6" t="s">
        <v>17</v>
      </c>
      <c r="D21" s="8">
        <v>1250</v>
      </c>
      <c r="E21" s="11">
        <v>250</v>
      </c>
      <c r="F21" s="16">
        <v>0</v>
      </c>
      <c r="G21" s="26">
        <v>0</v>
      </c>
      <c r="H21" s="15"/>
      <c r="AA21" s="36"/>
      <c r="AB21" s="36"/>
      <c r="AC21" s="54"/>
      <c r="AD21" s="36" t="s">
        <v>42</v>
      </c>
      <c r="AE21" s="88">
        <f>SUM(AE3:AE20)</f>
        <v>9</v>
      </c>
      <c r="AF21" s="86">
        <f>SUM(AE21*100/AA20)</f>
        <v>60</v>
      </c>
      <c r="AG21" s="89">
        <v>70</v>
      </c>
      <c r="AH21" s="90">
        <f>SUM(AF21)*100/AG21</f>
        <v>85.714285714285708</v>
      </c>
      <c r="AI21" s="83"/>
      <c r="AJ21" s="91" t="s">
        <v>68</v>
      </c>
    </row>
    <row r="22" spans="1:36" ht="79.5" thickBot="1" x14ac:dyDescent="0.3">
      <c r="A22" s="74"/>
      <c r="B22" s="10" t="s">
        <v>32</v>
      </c>
      <c r="C22" s="5" t="s">
        <v>18</v>
      </c>
      <c r="D22" s="8">
        <v>32000</v>
      </c>
      <c r="E22" s="12">
        <v>6400</v>
      </c>
      <c r="F22" s="27">
        <v>31741</v>
      </c>
      <c r="G22" s="26">
        <v>4.9595000000000002</v>
      </c>
      <c r="H22" s="15"/>
      <c r="AA22" s="36"/>
      <c r="AB22" s="36"/>
      <c r="AC22" s="54"/>
      <c r="AD22" s="36"/>
      <c r="AE22" s="92">
        <f>SUM(AE21/AA20)*100</f>
        <v>60</v>
      </c>
      <c r="AF22" s="54"/>
      <c r="AG22" s="36"/>
      <c r="AH22" s="31"/>
      <c r="AI22" s="83"/>
      <c r="AJ22" s="93" t="s">
        <v>87</v>
      </c>
    </row>
    <row r="23" spans="1:36" x14ac:dyDescent="0.25">
      <c r="B23" s="4"/>
      <c r="AA23" s="94"/>
      <c r="AB23" s="94"/>
      <c r="AC23" s="83"/>
      <c r="AD23" s="94"/>
      <c r="AE23" s="83"/>
      <c r="AF23" s="83"/>
      <c r="AG23" s="94"/>
      <c r="AH23" s="94"/>
      <c r="AI23" s="83"/>
      <c r="AJ23" s="83"/>
    </row>
    <row r="24" spans="1:36" x14ac:dyDescent="0.25">
      <c r="AA24" s="94"/>
      <c r="AB24" s="94"/>
      <c r="AC24" s="83"/>
      <c r="AD24" s="94"/>
      <c r="AE24" s="83"/>
      <c r="AF24" s="83"/>
      <c r="AG24" s="94"/>
      <c r="AH24" s="94"/>
      <c r="AI24" s="83"/>
      <c r="AJ24" s="95" t="s">
        <v>88</v>
      </c>
    </row>
    <row r="25" spans="1:36" x14ac:dyDescent="0.25">
      <c r="AA25" s="94"/>
      <c r="AB25" s="94"/>
      <c r="AC25" s="83"/>
      <c r="AD25" s="94"/>
      <c r="AE25" s="83"/>
      <c r="AF25" s="83"/>
      <c r="AG25" s="94"/>
      <c r="AH25" s="94"/>
      <c r="AI25" s="83"/>
      <c r="AJ25" s="95" t="s">
        <v>89</v>
      </c>
    </row>
    <row r="26" spans="1:36" x14ac:dyDescent="0.25">
      <c r="AA26" s="44"/>
      <c r="AB26" s="44"/>
      <c r="AD26" s="44"/>
      <c r="AG26" s="44"/>
      <c r="AH26" s="44"/>
      <c r="AJ26">
        <f>SUM(AE21/AA20*100)</f>
        <v>60</v>
      </c>
    </row>
    <row r="27" spans="1:36" x14ac:dyDescent="0.25">
      <c r="AA27" s="28"/>
      <c r="AB27" s="28"/>
      <c r="AC27" s="28" t="s">
        <v>90</v>
      </c>
      <c r="AD27" s="28"/>
      <c r="AE27" s="28"/>
      <c r="AF27" s="44"/>
    </row>
    <row r="28" spans="1:36" x14ac:dyDescent="0.25">
      <c r="AA28" s="28" t="s">
        <v>44</v>
      </c>
      <c r="AB28" s="28" t="s">
        <v>91</v>
      </c>
      <c r="AC28" s="28" t="s">
        <v>92</v>
      </c>
      <c r="AD28" s="28" t="s">
        <v>93</v>
      </c>
      <c r="AE28" s="28" t="s">
        <v>94</v>
      </c>
      <c r="AF28" s="44"/>
    </row>
    <row r="29" spans="1:36" x14ac:dyDescent="0.25">
      <c r="AA29" s="28">
        <v>70</v>
      </c>
      <c r="AB29" s="28">
        <v>60</v>
      </c>
      <c r="AC29" s="28"/>
      <c r="AD29" s="28"/>
      <c r="AE29" s="28"/>
      <c r="AF29" s="44">
        <f>SUM(AB29:AE29)/4</f>
        <v>15</v>
      </c>
      <c r="AH29" t="s">
        <v>95</v>
      </c>
      <c r="AI29">
        <f>SUM(AB29:AE29)</f>
        <v>60</v>
      </c>
      <c r="AJ29" s="55" t="s">
        <v>96</v>
      </c>
    </row>
    <row r="30" spans="1:36" x14ac:dyDescent="0.25">
      <c r="AA30" s="28"/>
      <c r="AB30" s="28"/>
      <c r="AC30" s="28"/>
      <c r="AD30" s="28"/>
      <c r="AE30" s="28">
        <f>SUM(AB29*100/AA29)</f>
        <v>85.714285714285708</v>
      </c>
      <c r="AF30" s="44">
        <v>70</v>
      </c>
      <c r="AJ30" s="56">
        <f>SUM(AB29*100/AA29)</f>
        <v>85.714285714285708</v>
      </c>
    </row>
    <row r="31" spans="1:36" x14ac:dyDescent="0.25">
      <c r="AB31" s="44"/>
      <c r="AE31" s="44"/>
      <c r="AF31" s="56">
        <f>SUM(AF29*100/AF30)</f>
        <v>21.428571428571427</v>
      </c>
    </row>
  </sheetData>
  <mergeCells count="20">
    <mergeCell ref="B18:B21"/>
    <mergeCell ref="A6:A22"/>
    <mergeCell ref="E3:F4"/>
    <mergeCell ref="G3:G5"/>
    <mergeCell ref="AA1:AF1"/>
    <mergeCell ref="U16:V16"/>
    <mergeCell ref="L1:Q1"/>
    <mergeCell ref="R1:S1"/>
    <mergeCell ref="U15:V15"/>
    <mergeCell ref="A1:F1"/>
    <mergeCell ref="A2:F2"/>
    <mergeCell ref="C3:C5"/>
    <mergeCell ref="D3:D5"/>
    <mergeCell ref="A3:A5"/>
    <mergeCell ref="B3:B5"/>
    <mergeCell ref="B14:B17"/>
    <mergeCell ref="AC10:AD10"/>
    <mergeCell ref="AC15:AD15"/>
    <mergeCell ref="V6:Z6"/>
    <mergeCell ref="AG1:AH1"/>
  </mergeCells>
  <pageMargins left="0.25" right="0.25" top="0.75" bottom="0.75" header="0.3" footer="0.3"/>
  <pageSetup paperSize="119" scale="4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Hoja1!Títulos_a_imprimir</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STRC</dc:creator>
  <cp:lastModifiedBy>STRC</cp:lastModifiedBy>
  <cp:lastPrinted>2020-02-27T23:27:49Z</cp:lastPrinted>
  <dcterms:created xsi:type="dcterms:W3CDTF">2019-02-15T23:45:51Z</dcterms:created>
  <dcterms:modified xsi:type="dcterms:W3CDTF">2021-05-10T17:22:52Z</dcterms:modified>
</cp:coreProperties>
</file>