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8515" windowHeight="1227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158" i="1" l="1"/>
  <c r="G158" i="1"/>
  <c r="I158" i="1" s="1"/>
  <c r="I157" i="1"/>
  <c r="H157" i="1"/>
  <c r="G157" i="1"/>
  <c r="H156" i="1"/>
  <c r="H159" i="1" s="1"/>
  <c r="G156" i="1"/>
  <c r="H155" i="1"/>
  <c r="G155" i="1"/>
  <c r="G159" i="1" s="1"/>
  <c r="H154" i="1"/>
  <c r="G154" i="1"/>
  <c r="I154" i="1" s="1"/>
  <c r="H153" i="1"/>
  <c r="G153" i="1"/>
  <c r="H147" i="1"/>
  <c r="I147" i="1" s="1"/>
  <c r="G147" i="1"/>
  <c r="I146" i="1"/>
  <c r="I145" i="1"/>
  <c r="I144" i="1"/>
  <c r="I143" i="1"/>
  <c r="I142" i="1"/>
  <c r="I141" i="1"/>
  <c r="I135" i="1"/>
  <c r="H135" i="1"/>
  <c r="G135" i="1"/>
  <c r="I134" i="1"/>
  <c r="I133" i="1"/>
  <c r="I132" i="1"/>
  <c r="I131" i="1"/>
  <c r="I130" i="1"/>
  <c r="I129" i="1"/>
  <c r="I153" i="1" s="1"/>
  <c r="I159" i="1" l="1"/>
  <c r="I156" i="1"/>
  <c r="I155" i="1"/>
  <c r="C159" i="1"/>
  <c r="B159" i="1"/>
  <c r="D159" i="1" s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48" i="1"/>
  <c r="B148" i="1"/>
  <c r="D147" i="1"/>
  <c r="D146" i="1"/>
  <c r="D145" i="1"/>
  <c r="D144" i="1"/>
  <c r="D143" i="1"/>
  <c r="D142" i="1"/>
  <c r="D141" i="1"/>
  <c r="C136" i="1"/>
  <c r="B136" i="1"/>
  <c r="D135" i="1"/>
  <c r="D134" i="1"/>
  <c r="D133" i="1"/>
  <c r="D132" i="1"/>
  <c r="D131" i="1"/>
  <c r="D130" i="1"/>
  <c r="D129" i="1"/>
  <c r="C160" i="1" l="1"/>
  <c r="D148" i="1"/>
  <c r="D154" i="1"/>
  <c r="D156" i="1"/>
  <c r="D158" i="1"/>
  <c r="D155" i="1"/>
  <c r="D136" i="1"/>
  <c r="D157" i="1"/>
  <c r="B160" i="1"/>
  <c r="D160" i="1" s="1"/>
  <c r="D153" i="1"/>
  <c r="M112" i="1"/>
  <c r="L112" i="1"/>
  <c r="M111" i="1"/>
  <c r="L111" i="1"/>
  <c r="M110" i="1"/>
  <c r="L110" i="1"/>
  <c r="M109" i="1"/>
  <c r="L109" i="1"/>
  <c r="M103" i="1"/>
  <c r="L103" i="1"/>
  <c r="N102" i="1"/>
  <c r="N101" i="1"/>
  <c r="N100" i="1"/>
  <c r="N99" i="1"/>
  <c r="M93" i="1"/>
  <c r="L93" i="1"/>
  <c r="N93" i="1" s="1"/>
  <c r="N92" i="1"/>
  <c r="N91" i="1"/>
  <c r="N90" i="1"/>
  <c r="N89" i="1"/>
  <c r="N103" i="1" l="1"/>
  <c r="N112" i="1"/>
  <c r="M113" i="1"/>
  <c r="N111" i="1"/>
  <c r="N110" i="1"/>
  <c r="N109" i="1"/>
  <c r="L113" i="1"/>
  <c r="N113" i="1" s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09" i="1"/>
  <c r="G109" i="1"/>
  <c r="I107" i="1"/>
  <c r="I106" i="1"/>
  <c r="I105" i="1"/>
  <c r="I104" i="1"/>
  <c r="I103" i="1"/>
  <c r="I102" i="1"/>
  <c r="H96" i="1"/>
  <c r="G96" i="1"/>
  <c r="I95" i="1"/>
  <c r="I94" i="1"/>
  <c r="I93" i="1"/>
  <c r="I92" i="1"/>
  <c r="I91" i="1"/>
  <c r="I90" i="1"/>
  <c r="I89" i="1"/>
  <c r="C115" i="1"/>
  <c r="B115" i="1"/>
  <c r="C114" i="1"/>
  <c r="B114" i="1"/>
  <c r="C113" i="1"/>
  <c r="B113" i="1"/>
  <c r="C112" i="1"/>
  <c r="B112" i="1"/>
  <c r="C111" i="1"/>
  <c r="B111" i="1"/>
  <c r="C105" i="1"/>
  <c r="B105" i="1"/>
  <c r="D104" i="1"/>
  <c r="D103" i="1"/>
  <c r="D102" i="1"/>
  <c r="D101" i="1"/>
  <c r="D100" i="1"/>
  <c r="C94" i="1"/>
  <c r="B94" i="1"/>
  <c r="D93" i="1"/>
  <c r="D92" i="1"/>
  <c r="D91" i="1"/>
  <c r="D90" i="1"/>
  <c r="D89" i="1"/>
  <c r="M76" i="1"/>
  <c r="L76" i="1"/>
  <c r="M75" i="1"/>
  <c r="L75" i="1"/>
  <c r="M74" i="1"/>
  <c r="L74" i="1"/>
  <c r="M73" i="1"/>
  <c r="L73" i="1"/>
  <c r="M72" i="1"/>
  <c r="L72" i="1"/>
  <c r="M71" i="1"/>
  <c r="L71" i="1"/>
  <c r="M65" i="1"/>
  <c r="L65" i="1"/>
  <c r="N64" i="1"/>
  <c r="N63" i="1"/>
  <c r="N62" i="1"/>
  <c r="N61" i="1"/>
  <c r="N60" i="1"/>
  <c r="N59" i="1"/>
  <c r="M53" i="1"/>
  <c r="L53" i="1"/>
  <c r="N52" i="1"/>
  <c r="N51" i="1"/>
  <c r="N50" i="1"/>
  <c r="N49" i="1"/>
  <c r="N48" i="1"/>
  <c r="N47" i="1"/>
  <c r="H73" i="1"/>
  <c r="G73" i="1"/>
  <c r="H72" i="1"/>
  <c r="G72" i="1"/>
  <c r="H71" i="1"/>
  <c r="G71" i="1"/>
  <c r="H70" i="1"/>
  <c r="G70" i="1"/>
  <c r="H69" i="1"/>
  <c r="G69" i="1"/>
  <c r="H63" i="1"/>
  <c r="G63" i="1"/>
  <c r="I62" i="1"/>
  <c r="I61" i="1"/>
  <c r="I60" i="1"/>
  <c r="I59" i="1"/>
  <c r="I58" i="1"/>
  <c r="H52" i="1"/>
  <c r="G52" i="1"/>
  <c r="I51" i="1"/>
  <c r="I50" i="1"/>
  <c r="I49" i="1"/>
  <c r="I48" i="1"/>
  <c r="I47" i="1"/>
  <c r="C76" i="1"/>
  <c r="B76" i="1"/>
  <c r="C75" i="1"/>
  <c r="B75" i="1"/>
  <c r="C74" i="1"/>
  <c r="B74" i="1"/>
  <c r="C73" i="1"/>
  <c r="B73" i="1"/>
  <c r="C72" i="1"/>
  <c r="B72" i="1"/>
  <c r="C71" i="1"/>
  <c r="B71" i="1"/>
  <c r="C65" i="1"/>
  <c r="B65" i="1"/>
  <c r="D64" i="1"/>
  <c r="D63" i="1"/>
  <c r="D62" i="1"/>
  <c r="D61" i="1"/>
  <c r="D60" i="1"/>
  <c r="D59" i="1"/>
  <c r="C53" i="1"/>
  <c r="B53" i="1"/>
  <c r="D52" i="1"/>
  <c r="D51" i="1"/>
  <c r="D50" i="1"/>
  <c r="D49" i="1"/>
  <c r="D48" i="1"/>
  <c r="D47" i="1"/>
  <c r="M39" i="1"/>
  <c r="L39" i="1"/>
  <c r="M38" i="1"/>
  <c r="L38" i="1"/>
  <c r="M37" i="1"/>
  <c r="L37" i="1"/>
  <c r="M36" i="1"/>
  <c r="L36" i="1"/>
  <c r="M35" i="1"/>
  <c r="L35" i="1"/>
  <c r="M34" i="1"/>
  <c r="L34" i="1"/>
  <c r="M28" i="1"/>
  <c r="L28" i="1"/>
  <c r="N27" i="1"/>
  <c r="N26" i="1"/>
  <c r="N25" i="1"/>
  <c r="N24" i="1"/>
  <c r="N23" i="1"/>
  <c r="N22" i="1"/>
  <c r="M16" i="1"/>
  <c r="L16" i="1"/>
  <c r="N15" i="1"/>
  <c r="N14" i="1"/>
  <c r="N13" i="1"/>
  <c r="N12" i="1"/>
  <c r="N11" i="1"/>
  <c r="N10" i="1"/>
  <c r="H36" i="1"/>
  <c r="G36" i="1"/>
  <c r="H35" i="1"/>
  <c r="G35" i="1"/>
  <c r="H34" i="1"/>
  <c r="G34" i="1"/>
  <c r="H33" i="1"/>
  <c r="G33" i="1"/>
  <c r="H32" i="1"/>
  <c r="G32" i="1"/>
  <c r="H26" i="1"/>
  <c r="G26" i="1"/>
  <c r="I25" i="1"/>
  <c r="I24" i="1"/>
  <c r="I23" i="1"/>
  <c r="I22" i="1"/>
  <c r="I21" i="1"/>
  <c r="H15" i="1"/>
  <c r="G15" i="1"/>
  <c r="I14" i="1"/>
  <c r="I13" i="1"/>
  <c r="I12" i="1"/>
  <c r="I11" i="1"/>
  <c r="I10" i="1"/>
  <c r="I26" i="1" l="1"/>
  <c r="N34" i="1"/>
  <c r="I63" i="1"/>
  <c r="D94" i="1"/>
  <c r="D113" i="1"/>
  <c r="I96" i="1"/>
  <c r="I119" i="1"/>
  <c r="N36" i="1"/>
  <c r="N38" i="1"/>
  <c r="D71" i="1"/>
  <c r="I71" i="1"/>
  <c r="N74" i="1"/>
  <c r="N76" i="1"/>
  <c r="I15" i="1"/>
  <c r="D105" i="1"/>
  <c r="D114" i="1"/>
  <c r="I109" i="1"/>
  <c r="I116" i="1"/>
  <c r="I118" i="1"/>
  <c r="I120" i="1"/>
  <c r="B116" i="1"/>
  <c r="D115" i="1"/>
  <c r="D53" i="1"/>
  <c r="I121" i="1"/>
  <c r="N72" i="1"/>
  <c r="I32" i="1"/>
  <c r="I36" i="1"/>
  <c r="N16" i="1"/>
  <c r="N35" i="1"/>
  <c r="C77" i="1"/>
  <c r="D75" i="1"/>
  <c r="I52" i="1"/>
  <c r="I72" i="1"/>
  <c r="N75" i="1"/>
  <c r="D112" i="1"/>
  <c r="D72" i="1"/>
  <c r="D76" i="1"/>
  <c r="C116" i="1"/>
  <c r="D116" i="1" s="1"/>
  <c r="H122" i="1"/>
  <c r="G122" i="1"/>
  <c r="I35" i="1"/>
  <c r="I117" i="1"/>
  <c r="I115" i="1"/>
  <c r="D111" i="1"/>
  <c r="G74" i="1"/>
  <c r="N28" i="1"/>
  <c r="N39" i="1"/>
  <c r="D73" i="1"/>
  <c r="I73" i="1"/>
  <c r="N53" i="1"/>
  <c r="N65" i="1"/>
  <c r="N73" i="1"/>
  <c r="I70" i="1"/>
  <c r="L77" i="1"/>
  <c r="D65" i="1"/>
  <c r="D74" i="1"/>
  <c r="M77" i="1"/>
  <c r="N71" i="1"/>
  <c r="I69" i="1"/>
  <c r="H74" i="1"/>
  <c r="B77" i="1"/>
  <c r="N37" i="1"/>
  <c r="I34" i="1"/>
  <c r="I33" i="1"/>
  <c r="M40" i="1"/>
  <c r="H37" i="1"/>
  <c r="L40" i="1"/>
  <c r="G37" i="1"/>
  <c r="I122" i="1" l="1"/>
  <c r="D77" i="1"/>
  <c r="N40" i="1"/>
  <c r="N77" i="1"/>
  <c r="I37" i="1"/>
  <c r="I74" i="1"/>
  <c r="C36" i="1" l="1"/>
  <c r="B36" i="1"/>
  <c r="C35" i="1"/>
  <c r="B35" i="1"/>
  <c r="C34" i="1"/>
  <c r="B34" i="1"/>
  <c r="C33" i="1"/>
  <c r="B33" i="1"/>
  <c r="C32" i="1"/>
  <c r="B32" i="1"/>
  <c r="C26" i="1"/>
  <c r="B26" i="1"/>
  <c r="D25" i="1"/>
  <c r="D24" i="1"/>
  <c r="D23" i="1"/>
  <c r="D22" i="1"/>
  <c r="D21" i="1"/>
  <c r="C15" i="1"/>
  <c r="B15" i="1"/>
  <c r="D14" i="1"/>
  <c r="D13" i="1"/>
  <c r="D12" i="1"/>
  <c r="D11" i="1"/>
  <c r="D10" i="1"/>
  <c r="D33" i="1" l="1"/>
  <c r="D35" i="1"/>
  <c r="D26" i="1"/>
  <c r="D15" i="1"/>
  <c r="C37" i="1"/>
  <c r="B37" i="1"/>
  <c r="D34" i="1"/>
  <c r="D36" i="1"/>
  <c r="D32" i="1"/>
  <c r="D37" i="1" l="1"/>
</calcChain>
</file>

<file path=xl/sharedStrings.xml><?xml version="1.0" encoding="utf-8"?>
<sst xmlns="http://schemas.openxmlformats.org/spreadsheetml/2006/main" count="357" uniqueCount="86">
  <si>
    <t>SUBSECRETARÍA DE TRANSPARENCIA Y CONTRALORÍA SOCIAL</t>
  </si>
  <si>
    <t>DIRECCIÓN DE POLÍTICAS DE TRANSPARENCIA Y GOBIERNO ABIERTO</t>
  </si>
  <si>
    <t xml:space="preserve">MATRIZ DE INDICADORES DE RESULTADOS (MIR) </t>
  </si>
  <si>
    <t>ART. - 95  4TO TRIM 2021</t>
  </si>
  <si>
    <t>FORMATOS</t>
  </si>
  <si>
    <t>S.O</t>
  </si>
  <si>
    <t>CUMPLEN</t>
  </si>
  <si>
    <t>APLICAN</t>
  </si>
  <si>
    <t>SGG</t>
  </si>
  <si>
    <t>ISDESOL</t>
  </si>
  <si>
    <t>COEPRISS</t>
  </si>
  <si>
    <t>UTCULICÁN</t>
  </si>
  <si>
    <t>DUTR</t>
  </si>
  <si>
    <t>ARTÍCULO - 96  4TO trim2021</t>
  </si>
  <si>
    <t>4TO trim 2021</t>
  </si>
  <si>
    <t>ARTÍCULO 95  3ER trim2021</t>
  </si>
  <si>
    <t>CARGADAS</t>
  </si>
  <si>
    <t>STRC</t>
  </si>
  <si>
    <t>SALUD</t>
  </si>
  <si>
    <t>SSS</t>
  </si>
  <si>
    <t>DIF</t>
  </si>
  <si>
    <t>INAPI</t>
  </si>
  <si>
    <t>ARTÍCULO 96  3ER trim2021</t>
  </si>
  <si>
    <t>3ER trim 2021</t>
  </si>
  <si>
    <t>SAF</t>
  </si>
  <si>
    <t>SAYG</t>
  </si>
  <si>
    <t>COBAES</t>
  </si>
  <si>
    <t>CONALEP</t>
  </si>
  <si>
    <t>ISIFE</t>
  </si>
  <si>
    <t>UPSIN</t>
  </si>
  <si>
    <t>ART. - 95  4 TO TRIM 2021</t>
  </si>
  <si>
    <t>SPyA</t>
  </si>
  <si>
    <t>ICATSIN</t>
  </si>
  <si>
    <t>CCS</t>
  </si>
  <si>
    <t>ISAPESCA</t>
  </si>
  <si>
    <t>ISEJA</t>
  </si>
  <si>
    <t>CECyTE</t>
  </si>
  <si>
    <t>ARTÍCULO - 96  4to  trim2021</t>
  </si>
  <si>
    <t>4to trim 2021</t>
  </si>
  <si>
    <t>FORMATOS DEL 95 Y 96 SUMA TOTAL</t>
  </si>
  <si>
    <t>ISEA</t>
  </si>
  <si>
    <t>ENS</t>
  </si>
  <si>
    <t>CAMES</t>
  </si>
  <si>
    <t>CEMERGE</t>
  </si>
  <si>
    <t>CEAPAS</t>
  </si>
  <si>
    <t>JAP</t>
  </si>
  <si>
    <t>CVIVE</t>
  </si>
  <si>
    <t>UPES</t>
  </si>
  <si>
    <t>CEPAVIF</t>
  </si>
  <si>
    <t>ISMUJERES</t>
  </si>
  <si>
    <t>IDP</t>
  </si>
  <si>
    <t>ITSG</t>
  </si>
  <si>
    <t>ART. - 96  4TO TRIM 2021</t>
  </si>
  <si>
    <t>SOP</t>
  </si>
  <si>
    <t>OFNA G</t>
  </si>
  <si>
    <t>ENEES</t>
  </si>
  <si>
    <t>HCC</t>
  </si>
  <si>
    <t>ISJU</t>
  </si>
  <si>
    <t>SEDESU</t>
  </si>
  <si>
    <t>SEDESO</t>
  </si>
  <si>
    <t>INECIPE</t>
  </si>
  <si>
    <t>ISDE</t>
  </si>
  <si>
    <t>SSP</t>
  </si>
  <si>
    <t>INNOVACIÓN</t>
  </si>
  <si>
    <t>SESEA</t>
  </si>
  <si>
    <t>SEPyC</t>
  </si>
  <si>
    <t>SEPDES</t>
  </si>
  <si>
    <t>ISSSTEESIN</t>
  </si>
  <si>
    <t>SESESP</t>
  </si>
  <si>
    <t>ARTÍCULO - 96  4TO TRIM 2021</t>
  </si>
  <si>
    <t>4TO TRIM 2021</t>
  </si>
  <si>
    <t>ART. - 95  4TO. TRIM 2022</t>
  </si>
  <si>
    <t>TURISMO</t>
  </si>
  <si>
    <t>MAR Y LA SIERRA</t>
  </si>
  <si>
    <t>COL DE SIN</t>
  </si>
  <si>
    <t>VALLE DEL ÉVORA</t>
  </si>
  <si>
    <t>ESCUINAPA</t>
  </si>
  <si>
    <t>ISIC</t>
  </si>
  <si>
    <t>CENTRO DE CIENCIAS</t>
  </si>
  <si>
    <t>1er. TRIM. 2022.</t>
  </si>
  <si>
    <t>SEDECO</t>
  </si>
  <si>
    <t>IPES</t>
  </si>
  <si>
    <t>ICES</t>
  </si>
  <si>
    <t>CODESIN</t>
  </si>
  <si>
    <t>JLCA</t>
  </si>
  <si>
    <t>TEC ELDORADO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</si>
</sst>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4" fillId="0" borderId="0" xfId="0" applyFont="1" applyBorder="1"/>
    <xf numFmtId="0" fontId="4" fillId="4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0" fontId="4" fillId="0" borderId="0" xfId="0" applyFont="1"/>
    <xf numFmtId="0" fontId="4" fillId="4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5" borderId="0" xfId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0" fillId="4" borderId="0" xfId="0" applyFill="1" applyBorder="1"/>
    <xf numFmtId="0" fontId="4" fillId="2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/>
    </xf>
  </cellXfs>
  <cellStyles count="2">
    <cellStyle name="Incorrecto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1</xdr:col>
      <xdr:colOff>690562</xdr:colOff>
      <xdr:row>6</xdr:row>
      <xdr:rowOff>0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576387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80</xdr:row>
      <xdr:rowOff>1</xdr:rowOff>
    </xdr:from>
    <xdr:to>
      <xdr:col>1</xdr:col>
      <xdr:colOff>690562</xdr:colOff>
      <xdr:row>85</xdr:row>
      <xdr:rowOff>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452562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60"/>
  <sheetViews>
    <sheetView tabSelected="1" zoomScale="80" zoomScaleNormal="80" workbookViewId="0">
      <selection activeCell="L162" sqref="L162"/>
    </sheetView>
  </sheetViews>
  <sheetFormatPr baseColWidth="10" defaultRowHeight="15" x14ac:dyDescent="0.25"/>
  <cols>
    <col min="1" max="1" width="11.42578125" style="27"/>
    <col min="2" max="2" width="11.85546875" customWidth="1"/>
    <col min="3" max="3" width="11.140625" customWidth="1"/>
    <col min="4" max="4" width="9.28515625" customWidth="1"/>
    <col min="5" max="5" width="5.85546875" customWidth="1"/>
    <col min="6" max="6" width="12.7109375" style="26" customWidth="1"/>
    <col min="7" max="7" width="12.5703125" customWidth="1"/>
    <col min="8" max="8" width="11.140625" customWidth="1"/>
    <col min="9" max="9" width="9.28515625" customWidth="1"/>
    <col min="10" max="10" width="6.5703125" customWidth="1"/>
    <col min="12" max="12" width="12.85546875" customWidth="1"/>
    <col min="13" max="13" width="10.5703125" customWidth="1"/>
    <col min="14" max="14" width="9.42578125" customWidth="1"/>
    <col min="16" max="16" width="13.7109375" customWidth="1"/>
  </cols>
  <sheetData>
    <row r="2" spans="1:14" ht="18.75" x14ac:dyDescent="0.25">
      <c r="C2" s="4"/>
      <c r="D2" s="4"/>
      <c r="E2" s="4"/>
      <c r="F2" s="5"/>
      <c r="G2" s="4"/>
      <c r="H2" s="4"/>
      <c r="I2" s="4"/>
      <c r="J2" s="4"/>
    </row>
    <row r="3" spans="1:14" ht="18.75" x14ac:dyDescent="0.25">
      <c r="C3" s="37" t="s">
        <v>0</v>
      </c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4" ht="18.75" x14ac:dyDescent="0.25">
      <c r="C4" s="37" t="s">
        <v>1</v>
      </c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4" ht="18.75" x14ac:dyDescent="0.25">
      <c r="C5" s="37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</row>
    <row r="7" spans="1:14" x14ac:dyDescent="0.25">
      <c r="A7" s="28"/>
      <c r="B7" s="35" t="s">
        <v>3</v>
      </c>
      <c r="C7" s="35"/>
      <c r="D7" s="7"/>
      <c r="G7" s="38" t="s">
        <v>15</v>
      </c>
      <c r="H7" s="38"/>
      <c r="I7" s="13"/>
      <c r="K7" s="6"/>
      <c r="L7" s="35" t="s">
        <v>3</v>
      </c>
      <c r="M7" s="35"/>
      <c r="N7" s="7"/>
    </row>
    <row r="8" spans="1:14" x14ac:dyDescent="0.25">
      <c r="A8" s="28"/>
      <c r="B8" s="35" t="s">
        <v>4</v>
      </c>
      <c r="C8" s="35"/>
      <c r="D8" s="7"/>
      <c r="G8" s="38" t="s">
        <v>4</v>
      </c>
      <c r="H8" s="38"/>
      <c r="I8" s="13"/>
      <c r="K8" s="6"/>
      <c r="L8" s="35" t="s">
        <v>4</v>
      </c>
      <c r="M8" s="35"/>
      <c r="N8" s="7"/>
    </row>
    <row r="9" spans="1:14" x14ac:dyDescent="0.25">
      <c r="A9" s="8" t="s">
        <v>5</v>
      </c>
      <c r="B9" s="8" t="s">
        <v>6</v>
      </c>
      <c r="C9" s="8" t="s">
        <v>7</v>
      </c>
      <c r="D9" s="7"/>
      <c r="F9" s="14" t="s">
        <v>5</v>
      </c>
      <c r="G9" s="14" t="s">
        <v>16</v>
      </c>
      <c r="H9" s="14" t="s">
        <v>7</v>
      </c>
      <c r="I9" s="13"/>
      <c r="K9" s="8" t="s">
        <v>5</v>
      </c>
      <c r="L9" s="8" t="s">
        <v>16</v>
      </c>
      <c r="M9" s="8" t="s">
        <v>7</v>
      </c>
      <c r="N9" s="7"/>
    </row>
    <row r="10" spans="1:14" x14ac:dyDescent="0.25">
      <c r="A10" s="24" t="s">
        <v>8</v>
      </c>
      <c r="B10" s="9">
        <v>4</v>
      </c>
      <c r="C10" s="10">
        <v>71</v>
      </c>
      <c r="D10" s="11">
        <f t="shared" ref="D10:D15" si="0">B10/C10*100</f>
        <v>5.6338028169014089</v>
      </c>
      <c r="F10" s="23" t="s">
        <v>17</v>
      </c>
      <c r="G10" s="9">
        <v>70</v>
      </c>
      <c r="H10" s="9">
        <v>79</v>
      </c>
      <c r="I10" s="11">
        <f t="shared" ref="I10:I15" si="1">G10/H10*100</f>
        <v>88.60759493670885</v>
      </c>
      <c r="K10" s="24" t="s">
        <v>24</v>
      </c>
      <c r="L10" s="15">
        <v>77</v>
      </c>
      <c r="M10" s="16">
        <v>82</v>
      </c>
      <c r="N10" s="11">
        <f t="shared" ref="N10:N16" si="2">L10/M10*100</f>
        <v>93.902439024390233</v>
      </c>
    </row>
    <row r="11" spans="1:14" x14ac:dyDescent="0.25">
      <c r="A11" s="24" t="s">
        <v>9</v>
      </c>
      <c r="B11" s="9">
        <v>0</v>
      </c>
      <c r="C11" s="10">
        <v>78</v>
      </c>
      <c r="D11" s="11">
        <f t="shared" si="0"/>
        <v>0</v>
      </c>
      <c r="F11" s="23" t="s">
        <v>18</v>
      </c>
      <c r="G11" s="9">
        <v>10</v>
      </c>
      <c r="H11" s="9">
        <v>76</v>
      </c>
      <c r="I11" s="11">
        <f t="shared" si="1"/>
        <v>13.157894736842104</v>
      </c>
      <c r="K11" s="24" t="s">
        <v>25</v>
      </c>
      <c r="L11" s="15">
        <v>52</v>
      </c>
      <c r="M11" s="16">
        <v>82</v>
      </c>
      <c r="N11" s="11">
        <f t="shared" si="2"/>
        <v>63.414634146341463</v>
      </c>
    </row>
    <row r="12" spans="1:14" x14ac:dyDescent="0.25">
      <c r="A12" s="24" t="s">
        <v>10</v>
      </c>
      <c r="B12" s="9">
        <v>28</v>
      </c>
      <c r="C12" s="10">
        <v>73</v>
      </c>
      <c r="D12" s="11">
        <f t="shared" si="0"/>
        <v>38.356164383561641</v>
      </c>
      <c r="F12" s="23" t="s">
        <v>19</v>
      </c>
      <c r="G12" s="9">
        <v>57</v>
      </c>
      <c r="H12" s="9">
        <v>85</v>
      </c>
      <c r="I12" s="11">
        <f t="shared" si="1"/>
        <v>67.058823529411754</v>
      </c>
      <c r="K12" s="24" t="s">
        <v>26</v>
      </c>
      <c r="L12" s="15">
        <v>59</v>
      </c>
      <c r="M12" s="16">
        <v>84</v>
      </c>
      <c r="N12" s="11">
        <f t="shared" si="2"/>
        <v>70.238095238095227</v>
      </c>
    </row>
    <row r="13" spans="1:14" x14ac:dyDescent="0.25">
      <c r="A13" s="24" t="s">
        <v>11</v>
      </c>
      <c r="B13" s="9">
        <v>54</v>
      </c>
      <c r="C13" s="10">
        <v>82</v>
      </c>
      <c r="D13" s="11">
        <f t="shared" si="0"/>
        <v>65.853658536585371</v>
      </c>
      <c r="F13" s="23" t="s">
        <v>20</v>
      </c>
      <c r="G13" s="9">
        <v>84</v>
      </c>
      <c r="H13" s="9">
        <v>86</v>
      </c>
      <c r="I13" s="11">
        <f t="shared" si="1"/>
        <v>97.674418604651152</v>
      </c>
      <c r="K13" s="24" t="s">
        <v>27</v>
      </c>
      <c r="L13" s="15">
        <v>58</v>
      </c>
      <c r="M13" s="16">
        <v>88</v>
      </c>
      <c r="N13" s="11">
        <f t="shared" si="2"/>
        <v>65.909090909090907</v>
      </c>
    </row>
    <row r="14" spans="1:14" x14ac:dyDescent="0.25">
      <c r="A14" s="24" t="s">
        <v>12</v>
      </c>
      <c r="B14" s="9">
        <v>4</v>
      </c>
      <c r="C14" s="10">
        <v>70</v>
      </c>
      <c r="D14" s="11">
        <f t="shared" si="0"/>
        <v>5.7142857142857144</v>
      </c>
      <c r="F14" s="23" t="s">
        <v>21</v>
      </c>
      <c r="G14" s="9">
        <v>5</v>
      </c>
      <c r="H14" s="9">
        <v>78</v>
      </c>
      <c r="I14" s="11">
        <f t="shared" si="1"/>
        <v>6.4102564102564097</v>
      </c>
      <c r="K14" s="24" t="s">
        <v>28</v>
      </c>
      <c r="L14" s="15">
        <v>79</v>
      </c>
      <c r="M14" s="17">
        <v>79</v>
      </c>
      <c r="N14" s="11">
        <f t="shared" si="2"/>
        <v>100</v>
      </c>
    </row>
    <row r="15" spans="1:14" x14ac:dyDescent="0.25">
      <c r="A15" s="28"/>
      <c r="B15" s="8">
        <f>SUM(B10:B14)</f>
        <v>90</v>
      </c>
      <c r="C15" s="8">
        <f>SUM(C10:C14)</f>
        <v>374</v>
      </c>
      <c r="D15" s="12">
        <f t="shared" si="0"/>
        <v>24.064171122994651</v>
      </c>
      <c r="G15" s="8">
        <f>SUM(G10:G14)</f>
        <v>226</v>
      </c>
      <c r="H15" s="8">
        <f>SUM(H10:H14)</f>
        <v>404</v>
      </c>
      <c r="I15" s="12">
        <f t="shared" si="1"/>
        <v>55.940594059405946</v>
      </c>
      <c r="K15" s="24" t="s">
        <v>29</v>
      </c>
      <c r="L15" s="18">
        <v>72</v>
      </c>
      <c r="M15" s="18">
        <v>77</v>
      </c>
      <c r="N15" s="11">
        <f t="shared" si="2"/>
        <v>93.506493506493499</v>
      </c>
    </row>
    <row r="16" spans="1:14" x14ac:dyDescent="0.25">
      <c r="A16" s="28"/>
      <c r="B16" s="6"/>
      <c r="C16" s="6"/>
      <c r="D16" s="6"/>
      <c r="K16" s="6"/>
      <c r="L16" s="8">
        <f>SUM(L10:L15)</f>
        <v>397</v>
      </c>
      <c r="M16" s="8">
        <f>SUM(M10:M15)</f>
        <v>492</v>
      </c>
      <c r="N16" s="12">
        <f t="shared" si="2"/>
        <v>80.691056910569102</v>
      </c>
    </row>
    <row r="17" spans="1:14" x14ac:dyDescent="0.25">
      <c r="A17" s="28"/>
      <c r="B17" s="6"/>
      <c r="C17" s="6"/>
      <c r="D17" s="6"/>
      <c r="K17" s="6"/>
      <c r="L17" s="6"/>
      <c r="M17" s="6"/>
      <c r="N17" s="6"/>
    </row>
    <row r="18" spans="1:14" x14ac:dyDescent="0.25">
      <c r="A18" s="28"/>
      <c r="B18" s="35" t="s">
        <v>13</v>
      </c>
      <c r="C18" s="35"/>
      <c r="D18" s="7"/>
      <c r="G18" s="38" t="s">
        <v>22</v>
      </c>
      <c r="H18" s="38"/>
      <c r="I18" s="13"/>
      <c r="K18" s="6"/>
      <c r="L18" s="6"/>
      <c r="M18" s="6"/>
      <c r="N18" s="6"/>
    </row>
    <row r="19" spans="1:14" x14ac:dyDescent="0.25">
      <c r="A19" s="28"/>
      <c r="B19" s="35" t="s">
        <v>4</v>
      </c>
      <c r="C19" s="35"/>
      <c r="D19" s="7"/>
      <c r="G19" s="38" t="s">
        <v>4</v>
      </c>
      <c r="H19" s="38"/>
      <c r="I19" s="13"/>
      <c r="K19" s="6"/>
      <c r="L19" s="35" t="s">
        <v>13</v>
      </c>
      <c r="M19" s="35"/>
      <c r="N19" s="7"/>
    </row>
    <row r="20" spans="1:14" x14ac:dyDescent="0.25">
      <c r="A20" s="8" t="s">
        <v>5</v>
      </c>
      <c r="B20" s="8" t="s">
        <v>6</v>
      </c>
      <c r="C20" s="8" t="s">
        <v>7</v>
      </c>
      <c r="D20" s="7"/>
      <c r="F20" s="14" t="s">
        <v>5</v>
      </c>
      <c r="G20" s="14" t="s">
        <v>16</v>
      </c>
      <c r="H20" s="14" t="s">
        <v>7</v>
      </c>
      <c r="I20" s="13"/>
      <c r="K20" s="6"/>
      <c r="L20" s="35" t="s">
        <v>4</v>
      </c>
      <c r="M20" s="35"/>
      <c r="N20" s="7"/>
    </row>
    <row r="21" spans="1:14" x14ac:dyDescent="0.25">
      <c r="A21" s="24" t="s">
        <v>8</v>
      </c>
      <c r="B21" s="9">
        <v>2</v>
      </c>
      <c r="C21" s="10">
        <v>26</v>
      </c>
      <c r="D21" s="11">
        <f t="shared" ref="D21:D26" si="3">B21/C21*100</f>
        <v>7.6923076923076925</v>
      </c>
      <c r="F21" s="23" t="s">
        <v>17</v>
      </c>
      <c r="G21" s="9">
        <v>23</v>
      </c>
      <c r="H21" s="9">
        <v>23</v>
      </c>
      <c r="I21" s="11">
        <f t="shared" ref="I21:I26" si="4">G21/H21*100</f>
        <v>100</v>
      </c>
      <c r="K21" s="8" t="s">
        <v>5</v>
      </c>
      <c r="L21" s="8" t="s">
        <v>16</v>
      </c>
      <c r="M21" s="8" t="s">
        <v>7</v>
      </c>
      <c r="N21" s="7"/>
    </row>
    <row r="22" spans="1:14" x14ac:dyDescent="0.25">
      <c r="A22" s="24" t="s">
        <v>9</v>
      </c>
      <c r="B22" s="9">
        <v>0</v>
      </c>
      <c r="C22" s="10">
        <v>23</v>
      </c>
      <c r="D22" s="11">
        <f t="shared" si="3"/>
        <v>0</v>
      </c>
      <c r="F22" s="23" t="s">
        <v>18</v>
      </c>
      <c r="G22" s="9">
        <v>10</v>
      </c>
      <c r="H22" s="9">
        <v>24</v>
      </c>
      <c r="I22" s="11">
        <f t="shared" si="4"/>
        <v>41.666666666666671</v>
      </c>
      <c r="K22" s="24" t="s">
        <v>24</v>
      </c>
      <c r="L22" s="15">
        <v>36</v>
      </c>
      <c r="M22" s="16">
        <v>36</v>
      </c>
      <c r="N22" s="11">
        <f t="shared" ref="N22:N28" si="5">L22/M22*100</f>
        <v>100</v>
      </c>
    </row>
    <row r="23" spans="1:14" x14ac:dyDescent="0.25">
      <c r="A23" s="24" t="s">
        <v>10</v>
      </c>
      <c r="B23" s="9">
        <v>14</v>
      </c>
      <c r="C23" s="10">
        <v>23</v>
      </c>
      <c r="D23" s="11">
        <f t="shared" si="3"/>
        <v>60.869565217391312</v>
      </c>
      <c r="F23" s="23" t="s">
        <v>19</v>
      </c>
      <c r="G23" s="9">
        <v>23</v>
      </c>
      <c r="H23" s="9">
        <v>23</v>
      </c>
      <c r="I23" s="11">
        <f t="shared" si="4"/>
        <v>100</v>
      </c>
      <c r="K23" s="24" t="s">
        <v>25</v>
      </c>
      <c r="L23" s="15">
        <v>10</v>
      </c>
      <c r="M23" s="16">
        <v>23</v>
      </c>
      <c r="N23" s="11">
        <f t="shared" si="5"/>
        <v>43.478260869565219</v>
      </c>
    </row>
    <row r="24" spans="1:14" x14ac:dyDescent="0.25">
      <c r="A24" s="24" t="s">
        <v>11</v>
      </c>
      <c r="B24" s="9">
        <v>16</v>
      </c>
      <c r="C24" s="10">
        <v>23</v>
      </c>
      <c r="D24" s="11">
        <f t="shared" si="3"/>
        <v>69.565217391304344</v>
      </c>
      <c r="F24" s="23" t="s">
        <v>20</v>
      </c>
      <c r="G24" s="9">
        <v>24</v>
      </c>
      <c r="H24" s="9">
        <v>24</v>
      </c>
      <c r="I24" s="11">
        <f t="shared" si="4"/>
        <v>100</v>
      </c>
      <c r="K24" s="24" t="s">
        <v>26</v>
      </c>
      <c r="L24" s="15">
        <v>23</v>
      </c>
      <c r="M24" s="17">
        <v>23</v>
      </c>
      <c r="N24" s="11">
        <f t="shared" si="5"/>
        <v>100</v>
      </c>
    </row>
    <row r="25" spans="1:14" x14ac:dyDescent="0.25">
      <c r="A25" s="24" t="s">
        <v>12</v>
      </c>
      <c r="B25" s="9">
        <v>23</v>
      </c>
      <c r="C25" s="10">
        <v>23</v>
      </c>
      <c r="D25" s="11">
        <f t="shared" si="3"/>
        <v>100</v>
      </c>
      <c r="F25" s="23" t="s">
        <v>21</v>
      </c>
      <c r="G25" s="9">
        <v>10</v>
      </c>
      <c r="H25" s="9">
        <v>23</v>
      </c>
      <c r="I25" s="11">
        <f t="shared" si="4"/>
        <v>43.478260869565219</v>
      </c>
      <c r="K25" s="24" t="s">
        <v>27</v>
      </c>
      <c r="L25" s="15">
        <v>23</v>
      </c>
      <c r="M25" s="17">
        <v>23</v>
      </c>
      <c r="N25" s="11">
        <f t="shared" si="5"/>
        <v>100</v>
      </c>
    </row>
    <row r="26" spans="1:14" x14ac:dyDescent="0.25">
      <c r="A26" s="28"/>
      <c r="B26" s="8">
        <f>SUM(B21:B25)</f>
        <v>55</v>
      </c>
      <c r="C26" s="8">
        <f>SUM(C21:C25)</f>
        <v>118</v>
      </c>
      <c r="D26" s="12">
        <f t="shared" si="3"/>
        <v>46.610169491525419</v>
      </c>
      <c r="G26" s="8">
        <f>SUM(G21:G25)</f>
        <v>90</v>
      </c>
      <c r="H26" s="8">
        <f>SUM(H21:H25)</f>
        <v>117</v>
      </c>
      <c r="I26" s="12">
        <f t="shared" si="4"/>
        <v>76.923076923076934</v>
      </c>
      <c r="K26" s="24" t="s">
        <v>28</v>
      </c>
      <c r="L26" s="15">
        <v>23</v>
      </c>
      <c r="M26" s="17">
        <v>23</v>
      </c>
      <c r="N26" s="11">
        <f t="shared" si="5"/>
        <v>100</v>
      </c>
    </row>
    <row r="27" spans="1:14" x14ac:dyDescent="0.25">
      <c r="A27" s="28"/>
      <c r="B27" s="6"/>
      <c r="C27" s="6"/>
      <c r="D27" s="6"/>
      <c r="K27" s="24" t="s">
        <v>29</v>
      </c>
      <c r="L27" s="18">
        <v>21</v>
      </c>
      <c r="M27" s="18">
        <v>21</v>
      </c>
      <c r="N27" s="11">
        <f t="shared" si="5"/>
        <v>100</v>
      </c>
    </row>
    <row r="28" spans="1:14" x14ac:dyDescent="0.25">
      <c r="A28" s="28"/>
      <c r="B28" s="6"/>
      <c r="C28" s="6"/>
      <c r="D28" s="6"/>
      <c r="K28" s="6"/>
      <c r="L28" s="8">
        <f>SUM(L22:L27)</f>
        <v>136</v>
      </c>
      <c r="M28" s="8">
        <f>SUM(M22:M27)</f>
        <v>149</v>
      </c>
      <c r="N28" s="12">
        <f t="shared" si="5"/>
        <v>91.275167785234899</v>
      </c>
    </row>
    <row r="29" spans="1:14" x14ac:dyDescent="0.25">
      <c r="A29" s="28"/>
      <c r="B29" s="35" t="s">
        <v>14</v>
      </c>
      <c r="C29" s="35"/>
      <c r="D29" s="7"/>
      <c r="G29" s="38" t="s">
        <v>23</v>
      </c>
      <c r="H29" s="38"/>
      <c r="I29" s="13"/>
      <c r="K29" s="6"/>
      <c r="L29" s="6"/>
      <c r="M29" s="6"/>
      <c r="N29" s="6"/>
    </row>
    <row r="30" spans="1:14" x14ac:dyDescent="0.25">
      <c r="A30" s="28"/>
      <c r="B30" s="35" t="s">
        <v>4</v>
      </c>
      <c r="C30" s="35"/>
      <c r="D30" s="7"/>
      <c r="G30" s="38" t="s">
        <v>4</v>
      </c>
      <c r="H30" s="38"/>
      <c r="I30" s="13"/>
      <c r="K30" s="6"/>
      <c r="L30" s="6"/>
      <c r="M30" s="6"/>
      <c r="N30" s="6"/>
    </row>
    <row r="31" spans="1:14" x14ac:dyDescent="0.25">
      <c r="A31" s="8" t="s">
        <v>5</v>
      </c>
      <c r="B31" s="8" t="s">
        <v>6</v>
      </c>
      <c r="C31" s="8" t="s">
        <v>7</v>
      </c>
      <c r="D31" s="7"/>
      <c r="F31" s="14" t="s">
        <v>5</v>
      </c>
      <c r="G31" s="14" t="s">
        <v>6</v>
      </c>
      <c r="H31" s="14" t="s">
        <v>7</v>
      </c>
      <c r="I31" s="13"/>
      <c r="K31" s="6"/>
      <c r="L31" s="35" t="s">
        <v>14</v>
      </c>
      <c r="M31" s="35"/>
      <c r="N31" s="7"/>
    </row>
    <row r="32" spans="1:14" x14ac:dyDescent="0.25">
      <c r="A32" s="24" t="s">
        <v>8</v>
      </c>
      <c r="B32" s="9">
        <f t="shared" ref="B32:C36" si="6">B10+B21</f>
        <v>6</v>
      </c>
      <c r="C32" s="10">
        <f t="shared" si="6"/>
        <v>97</v>
      </c>
      <c r="D32" s="11">
        <f t="shared" ref="D32:D37" si="7">B32/C32*100</f>
        <v>6.1855670103092786</v>
      </c>
      <c r="F32" s="23" t="s">
        <v>17</v>
      </c>
      <c r="G32" s="9">
        <f t="shared" ref="G32:H36" si="8">G10+G21</f>
        <v>93</v>
      </c>
      <c r="H32" s="9">
        <f t="shared" si="8"/>
        <v>102</v>
      </c>
      <c r="I32" s="11">
        <f t="shared" ref="I32:I37" si="9">G32/H32*100</f>
        <v>91.17647058823529</v>
      </c>
      <c r="K32" s="6"/>
      <c r="L32" s="35" t="s">
        <v>4</v>
      </c>
      <c r="M32" s="35"/>
      <c r="N32" s="7"/>
    </row>
    <row r="33" spans="1:19" x14ac:dyDescent="0.25">
      <c r="A33" s="24" t="s">
        <v>9</v>
      </c>
      <c r="B33" s="9">
        <f t="shared" si="6"/>
        <v>0</v>
      </c>
      <c r="C33" s="10">
        <f t="shared" si="6"/>
        <v>101</v>
      </c>
      <c r="D33" s="11">
        <f t="shared" si="7"/>
        <v>0</v>
      </c>
      <c r="F33" s="23" t="s">
        <v>18</v>
      </c>
      <c r="G33" s="9">
        <f t="shared" si="8"/>
        <v>20</v>
      </c>
      <c r="H33" s="9">
        <f t="shared" si="8"/>
        <v>100</v>
      </c>
      <c r="I33" s="11">
        <f t="shared" si="9"/>
        <v>20</v>
      </c>
      <c r="K33" s="8" t="s">
        <v>5</v>
      </c>
      <c r="L33" s="8" t="s">
        <v>6</v>
      </c>
      <c r="M33" s="8" t="s">
        <v>7</v>
      </c>
      <c r="N33" s="7"/>
    </row>
    <row r="34" spans="1:19" x14ac:dyDescent="0.25">
      <c r="A34" s="24" t="s">
        <v>10</v>
      </c>
      <c r="B34" s="9">
        <f t="shared" si="6"/>
        <v>42</v>
      </c>
      <c r="C34" s="10">
        <f t="shared" si="6"/>
        <v>96</v>
      </c>
      <c r="D34" s="11">
        <f t="shared" si="7"/>
        <v>43.75</v>
      </c>
      <c r="F34" s="23" t="s">
        <v>19</v>
      </c>
      <c r="G34" s="9">
        <f t="shared" si="8"/>
        <v>80</v>
      </c>
      <c r="H34" s="9">
        <f t="shared" si="8"/>
        <v>108</v>
      </c>
      <c r="I34" s="11">
        <f t="shared" si="9"/>
        <v>74.074074074074076</v>
      </c>
      <c r="K34" s="24" t="s">
        <v>24</v>
      </c>
      <c r="L34" s="15">
        <f>L10+L22</f>
        <v>113</v>
      </c>
      <c r="M34" s="15">
        <f>M10+M22</f>
        <v>118</v>
      </c>
      <c r="N34" s="11">
        <f t="shared" ref="N34:N40" si="10">L34/M34*100</f>
        <v>95.762711864406782</v>
      </c>
    </row>
    <row r="35" spans="1:19" x14ac:dyDescent="0.25">
      <c r="A35" s="24" t="s">
        <v>11</v>
      </c>
      <c r="B35" s="9">
        <f t="shared" si="6"/>
        <v>70</v>
      </c>
      <c r="C35" s="10">
        <f t="shared" si="6"/>
        <v>105</v>
      </c>
      <c r="D35" s="11">
        <f t="shared" si="7"/>
        <v>66.666666666666657</v>
      </c>
      <c r="F35" s="23" t="s">
        <v>20</v>
      </c>
      <c r="G35" s="9">
        <f t="shared" si="8"/>
        <v>108</v>
      </c>
      <c r="H35" s="9">
        <f t="shared" si="8"/>
        <v>110</v>
      </c>
      <c r="I35" s="11">
        <f t="shared" si="9"/>
        <v>98.181818181818187</v>
      </c>
      <c r="K35" s="24" t="s">
        <v>25</v>
      </c>
      <c r="L35" s="15">
        <f t="shared" ref="L35:M39" si="11">L11+L23</f>
        <v>62</v>
      </c>
      <c r="M35" s="15">
        <f t="shared" si="11"/>
        <v>105</v>
      </c>
      <c r="N35" s="11">
        <f t="shared" si="10"/>
        <v>59.047619047619051</v>
      </c>
    </row>
    <row r="36" spans="1:19" x14ac:dyDescent="0.25">
      <c r="A36" s="24" t="s">
        <v>12</v>
      </c>
      <c r="B36" s="9">
        <f t="shared" si="6"/>
        <v>27</v>
      </c>
      <c r="C36" s="10">
        <f t="shared" si="6"/>
        <v>93</v>
      </c>
      <c r="D36" s="11">
        <f t="shared" si="7"/>
        <v>29.032258064516132</v>
      </c>
      <c r="F36" s="23" t="s">
        <v>21</v>
      </c>
      <c r="G36" s="9">
        <f t="shared" si="8"/>
        <v>15</v>
      </c>
      <c r="H36" s="9">
        <f t="shared" si="8"/>
        <v>101</v>
      </c>
      <c r="I36" s="11">
        <f t="shared" si="9"/>
        <v>14.85148514851485</v>
      </c>
      <c r="K36" s="24" t="s">
        <v>26</v>
      </c>
      <c r="L36" s="15">
        <f t="shared" si="11"/>
        <v>82</v>
      </c>
      <c r="M36" s="15">
        <f t="shared" si="11"/>
        <v>107</v>
      </c>
      <c r="N36" s="11">
        <f t="shared" si="10"/>
        <v>76.63551401869158</v>
      </c>
    </row>
    <row r="37" spans="1:19" x14ac:dyDescent="0.25">
      <c r="A37" s="28"/>
      <c r="B37" s="8">
        <f>SUM(B32:B36)</f>
        <v>145</v>
      </c>
      <c r="C37" s="8">
        <f>SUM(C32:C36)</f>
        <v>492</v>
      </c>
      <c r="D37" s="12">
        <f t="shared" si="7"/>
        <v>29.471544715447155</v>
      </c>
      <c r="G37" s="8">
        <f>SUM(G32:G36)</f>
        <v>316</v>
      </c>
      <c r="H37" s="8">
        <f>SUM(H32:H36)</f>
        <v>521</v>
      </c>
      <c r="I37" s="12">
        <f t="shared" si="9"/>
        <v>60.652591170825332</v>
      </c>
      <c r="K37" s="24" t="s">
        <v>27</v>
      </c>
      <c r="L37" s="15">
        <f t="shared" si="11"/>
        <v>81</v>
      </c>
      <c r="M37" s="15">
        <f t="shared" si="11"/>
        <v>111</v>
      </c>
      <c r="N37" s="11">
        <f t="shared" si="10"/>
        <v>72.972972972972968</v>
      </c>
    </row>
    <row r="38" spans="1:19" x14ac:dyDescent="0.25">
      <c r="K38" s="24" t="s">
        <v>28</v>
      </c>
      <c r="L38" s="15">
        <f t="shared" si="11"/>
        <v>102</v>
      </c>
      <c r="M38" s="15">
        <f t="shared" si="11"/>
        <v>102</v>
      </c>
      <c r="N38" s="11">
        <f t="shared" si="10"/>
        <v>100</v>
      </c>
    </row>
    <row r="39" spans="1:19" x14ac:dyDescent="0.25">
      <c r="K39" s="24" t="s">
        <v>29</v>
      </c>
      <c r="L39" s="15">
        <f t="shared" si="11"/>
        <v>93</v>
      </c>
      <c r="M39" s="15">
        <f t="shared" si="11"/>
        <v>98</v>
      </c>
      <c r="N39" s="11">
        <f t="shared" si="10"/>
        <v>94.897959183673478</v>
      </c>
    </row>
    <row r="40" spans="1:19" x14ac:dyDescent="0.25">
      <c r="K40" s="6"/>
      <c r="L40" s="8">
        <f>SUM(L34:L39)</f>
        <v>533</v>
      </c>
      <c r="M40" s="8">
        <f>SUM(M34:M39)</f>
        <v>641</v>
      </c>
      <c r="N40" s="12">
        <f t="shared" si="10"/>
        <v>83.151326053042112</v>
      </c>
    </row>
    <row r="42" spans="1:19" s="1" customForma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/>
      <c r="P42"/>
      <c r="Q42"/>
      <c r="R42"/>
      <c r="S42"/>
    </row>
    <row r="43" spans="1:19" s="2" customFormat="1" x14ac:dyDescent="0.25">
      <c r="O43"/>
      <c r="P43"/>
      <c r="Q43"/>
      <c r="R43"/>
      <c r="S43"/>
    </row>
    <row r="44" spans="1:19" x14ac:dyDescent="0.25">
      <c r="A44" s="28"/>
      <c r="B44" s="35" t="s">
        <v>30</v>
      </c>
      <c r="C44" s="35"/>
      <c r="D44" s="7"/>
      <c r="F44" s="19"/>
      <c r="G44" s="35" t="s">
        <v>3</v>
      </c>
      <c r="H44" s="35"/>
      <c r="I44" s="7"/>
      <c r="K44" s="6"/>
      <c r="L44" s="35" t="s">
        <v>3</v>
      </c>
      <c r="M44" s="35"/>
      <c r="N44" s="7"/>
    </row>
    <row r="45" spans="1:19" x14ac:dyDescent="0.25">
      <c r="A45" s="28"/>
      <c r="B45" s="35" t="s">
        <v>4</v>
      </c>
      <c r="C45" s="35"/>
      <c r="D45" s="7"/>
      <c r="F45" s="19"/>
      <c r="G45" s="35" t="s">
        <v>4</v>
      </c>
      <c r="H45" s="35"/>
      <c r="I45" s="7"/>
      <c r="K45" s="6"/>
      <c r="L45" s="35" t="s">
        <v>4</v>
      </c>
      <c r="M45" s="35"/>
      <c r="N45" s="7"/>
    </row>
    <row r="46" spans="1:19" x14ac:dyDescent="0.25">
      <c r="A46" s="8" t="s">
        <v>5</v>
      </c>
      <c r="B46" s="8" t="s">
        <v>16</v>
      </c>
      <c r="C46" s="8" t="s">
        <v>7</v>
      </c>
      <c r="D46" s="7"/>
      <c r="F46" s="8" t="s">
        <v>5</v>
      </c>
      <c r="G46" s="8" t="s">
        <v>16</v>
      </c>
      <c r="H46" s="8" t="s">
        <v>7</v>
      </c>
      <c r="I46" s="7"/>
      <c r="K46" s="8" t="s">
        <v>5</v>
      </c>
      <c r="L46" s="8" t="s">
        <v>16</v>
      </c>
      <c r="M46" s="8" t="s">
        <v>7</v>
      </c>
      <c r="N46" s="7"/>
    </row>
    <row r="47" spans="1:19" x14ac:dyDescent="0.25">
      <c r="A47" s="24" t="s">
        <v>31</v>
      </c>
      <c r="B47" s="9">
        <v>78</v>
      </c>
      <c r="C47" s="10">
        <v>82</v>
      </c>
      <c r="D47" s="11">
        <f t="shared" ref="D47:D53" si="12">B47/C47*100</f>
        <v>95.121951219512198</v>
      </c>
      <c r="F47" s="24" t="s">
        <v>41</v>
      </c>
      <c r="G47" s="19">
        <v>83</v>
      </c>
      <c r="H47" s="17">
        <v>83</v>
      </c>
      <c r="I47" s="20">
        <f t="shared" ref="I47:I50" si="13">G47/H47*100</f>
        <v>100</v>
      </c>
      <c r="K47" s="24" t="s">
        <v>46</v>
      </c>
      <c r="L47" s="15">
        <v>78</v>
      </c>
      <c r="M47" s="16">
        <v>82</v>
      </c>
      <c r="N47" s="11">
        <f t="shared" ref="N47:N51" si="14">L47/M47*100</f>
        <v>95.121951219512198</v>
      </c>
    </row>
    <row r="48" spans="1:19" x14ac:dyDescent="0.25">
      <c r="A48" s="24" t="s">
        <v>32</v>
      </c>
      <c r="B48" s="9">
        <v>75</v>
      </c>
      <c r="C48" s="10">
        <v>83</v>
      </c>
      <c r="D48" s="11">
        <f t="shared" si="12"/>
        <v>90.361445783132538</v>
      </c>
      <c r="F48" s="24" t="s">
        <v>42</v>
      </c>
      <c r="G48" s="19">
        <v>76</v>
      </c>
      <c r="H48" s="17">
        <v>76</v>
      </c>
      <c r="I48" s="20">
        <f t="shared" si="13"/>
        <v>100</v>
      </c>
      <c r="K48" s="24" t="s">
        <v>47</v>
      </c>
      <c r="L48" s="15">
        <v>71</v>
      </c>
      <c r="M48" s="16">
        <v>79</v>
      </c>
      <c r="N48" s="11">
        <f t="shared" si="14"/>
        <v>89.87341772151899</v>
      </c>
    </row>
    <row r="49" spans="1:14" x14ac:dyDescent="0.25">
      <c r="A49" s="25" t="s">
        <v>33</v>
      </c>
      <c r="B49" s="10">
        <v>68</v>
      </c>
      <c r="C49" s="10">
        <v>74</v>
      </c>
      <c r="D49" s="11">
        <f t="shared" si="12"/>
        <v>91.891891891891902</v>
      </c>
      <c r="F49" s="24" t="s">
        <v>43</v>
      </c>
      <c r="G49" s="19">
        <v>81</v>
      </c>
      <c r="H49" s="17">
        <v>81</v>
      </c>
      <c r="I49" s="20">
        <f t="shared" si="13"/>
        <v>100</v>
      </c>
      <c r="K49" s="24" t="s">
        <v>48</v>
      </c>
      <c r="L49" s="15">
        <v>40</v>
      </c>
      <c r="M49" s="16">
        <v>79</v>
      </c>
      <c r="N49" s="11">
        <f t="shared" si="14"/>
        <v>50.632911392405063</v>
      </c>
    </row>
    <row r="50" spans="1:14" x14ac:dyDescent="0.25">
      <c r="A50" s="24" t="s">
        <v>34</v>
      </c>
      <c r="B50" s="9">
        <v>72</v>
      </c>
      <c r="C50" s="10">
        <v>74</v>
      </c>
      <c r="D50" s="11">
        <f t="shared" si="12"/>
        <v>97.297297297297305</v>
      </c>
      <c r="F50" s="24" t="s">
        <v>44</v>
      </c>
      <c r="G50" s="19">
        <v>81</v>
      </c>
      <c r="H50" s="17">
        <v>81</v>
      </c>
      <c r="I50" s="20">
        <f t="shared" si="13"/>
        <v>100</v>
      </c>
      <c r="K50" s="24" t="s">
        <v>49</v>
      </c>
      <c r="L50" s="15">
        <v>32</v>
      </c>
      <c r="M50" s="16">
        <v>84</v>
      </c>
      <c r="N50" s="11">
        <f t="shared" si="14"/>
        <v>38.095238095238095</v>
      </c>
    </row>
    <row r="51" spans="1:14" x14ac:dyDescent="0.25">
      <c r="A51" s="24" t="s">
        <v>35</v>
      </c>
      <c r="B51" s="9">
        <v>80</v>
      </c>
      <c r="C51" s="10">
        <v>82</v>
      </c>
      <c r="D51" s="11">
        <f t="shared" si="12"/>
        <v>97.560975609756099</v>
      </c>
      <c r="F51" s="24" t="s">
        <v>45</v>
      </c>
      <c r="G51" s="19">
        <v>78</v>
      </c>
      <c r="H51" s="17">
        <v>78</v>
      </c>
      <c r="I51" s="20">
        <f>G51/H51*100</f>
        <v>100</v>
      </c>
      <c r="K51" s="24" t="s">
        <v>50</v>
      </c>
      <c r="L51" s="15">
        <v>60</v>
      </c>
      <c r="M51" s="16">
        <v>63</v>
      </c>
      <c r="N51" s="11">
        <f t="shared" si="14"/>
        <v>95.238095238095227</v>
      </c>
    </row>
    <row r="52" spans="1:14" x14ac:dyDescent="0.25">
      <c r="A52" s="24" t="s">
        <v>36</v>
      </c>
      <c r="B52" s="9">
        <v>70</v>
      </c>
      <c r="C52" s="10">
        <v>81</v>
      </c>
      <c r="D52" s="11">
        <f t="shared" si="12"/>
        <v>86.419753086419746</v>
      </c>
      <c r="F52" s="19"/>
      <c r="G52" s="8">
        <f>SUM(G47:G51)</f>
        <v>399</v>
      </c>
      <c r="H52" s="8">
        <f>SUM(H47:H51)</f>
        <v>399</v>
      </c>
      <c r="I52" s="12">
        <f t="shared" ref="I52" si="15">G52/H52*100</f>
        <v>100</v>
      </c>
      <c r="K52" s="24" t="s">
        <v>51</v>
      </c>
      <c r="L52" s="15">
        <v>54</v>
      </c>
      <c r="M52" s="16">
        <v>81</v>
      </c>
      <c r="N52" s="11">
        <f>L52/M52*100</f>
        <v>66.666666666666657</v>
      </c>
    </row>
    <row r="53" spans="1:14" ht="12" customHeight="1" x14ac:dyDescent="0.25">
      <c r="A53" s="28"/>
      <c r="B53" s="8">
        <f>SUM(B47:B52)</f>
        <v>443</v>
      </c>
      <c r="C53" s="8">
        <f>SUM(C47:C52)</f>
        <v>476</v>
      </c>
      <c r="D53" s="12">
        <f t="shared" si="12"/>
        <v>93.067226890756302</v>
      </c>
      <c r="F53" s="19"/>
      <c r="G53" s="6"/>
      <c r="H53" s="6"/>
      <c r="I53" s="6"/>
      <c r="K53" s="6"/>
      <c r="L53" s="8">
        <f>SUM(L47:L52)</f>
        <v>335</v>
      </c>
      <c r="M53" s="8">
        <f>SUM(M47:M52)</f>
        <v>468</v>
      </c>
      <c r="N53" s="12">
        <f>L53/M53*100</f>
        <v>71.581196581196579</v>
      </c>
    </row>
    <row r="54" spans="1:14" x14ac:dyDescent="0.25">
      <c r="A54" s="28"/>
      <c r="B54" s="6"/>
      <c r="C54" s="6"/>
      <c r="D54" s="6"/>
      <c r="F54" s="19"/>
      <c r="G54" s="6"/>
      <c r="H54" s="6"/>
      <c r="I54" s="6"/>
      <c r="K54" s="6"/>
      <c r="L54" s="6"/>
      <c r="M54" s="6"/>
      <c r="N54" s="6"/>
    </row>
    <row r="55" spans="1:14" x14ac:dyDescent="0.25">
      <c r="A55" s="28"/>
      <c r="B55" s="6"/>
      <c r="C55" s="6"/>
      <c r="D55" s="6"/>
      <c r="F55" s="19"/>
      <c r="G55" s="35" t="s">
        <v>13</v>
      </c>
      <c r="H55" s="35"/>
      <c r="I55" s="7"/>
      <c r="K55" s="6"/>
      <c r="L55" s="6"/>
      <c r="M55" s="6"/>
      <c r="N55" s="6"/>
    </row>
    <row r="56" spans="1:14" x14ac:dyDescent="0.25">
      <c r="A56" s="28"/>
      <c r="B56" s="35" t="s">
        <v>37</v>
      </c>
      <c r="C56" s="35"/>
      <c r="D56" s="7"/>
      <c r="F56" s="19"/>
      <c r="G56" s="35" t="s">
        <v>4</v>
      </c>
      <c r="H56" s="35"/>
      <c r="I56" s="7"/>
      <c r="K56" s="6"/>
      <c r="L56" s="35" t="s">
        <v>52</v>
      </c>
      <c r="M56" s="35"/>
      <c r="N56" s="7"/>
    </row>
    <row r="57" spans="1:14" x14ac:dyDescent="0.25">
      <c r="A57" s="28"/>
      <c r="B57" s="35" t="s">
        <v>4</v>
      </c>
      <c r="C57" s="35"/>
      <c r="D57" s="7"/>
      <c r="F57" s="8" t="s">
        <v>5</v>
      </c>
      <c r="G57" s="8" t="s">
        <v>16</v>
      </c>
      <c r="H57" s="8" t="s">
        <v>7</v>
      </c>
      <c r="I57" s="7"/>
      <c r="K57" s="6"/>
      <c r="L57" s="35" t="s">
        <v>4</v>
      </c>
      <c r="M57" s="35"/>
      <c r="N57" s="7"/>
    </row>
    <row r="58" spans="1:14" x14ac:dyDescent="0.25">
      <c r="A58" s="8" t="s">
        <v>5</v>
      </c>
      <c r="B58" s="8" t="s">
        <v>16</v>
      </c>
      <c r="C58" s="8" t="s">
        <v>7</v>
      </c>
      <c r="D58" s="7"/>
      <c r="F58" s="24" t="s">
        <v>41</v>
      </c>
      <c r="G58" s="19">
        <v>23</v>
      </c>
      <c r="H58" s="17">
        <v>23</v>
      </c>
      <c r="I58" s="20">
        <f t="shared" ref="I58:I63" si="16">G58/H58*100</f>
        <v>100</v>
      </c>
      <c r="K58" s="8" t="s">
        <v>5</v>
      </c>
      <c r="L58" s="8" t="s">
        <v>16</v>
      </c>
      <c r="M58" s="8" t="s">
        <v>7</v>
      </c>
      <c r="N58" s="7"/>
    </row>
    <row r="59" spans="1:14" x14ac:dyDescent="0.25">
      <c r="A59" s="24" t="s">
        <v>31</v>
      </c>
      <c r="B59" s="9">
        <v>23</v>
      </c>
      <c r="C59" s="10">
        <v>23</v>
      </c>
      <c r="D59" s="11">
        <f t="shared" ref="D59:D65" si="17">B59/C59*100</f>
        <v>100</v>
      </c>
      <c r="F59" s="24" t="s">
        <v>42</v>
      </c>
      <c r="G59" s="19">
        <v>23</v>
      </c>
      <c r="H59" s="17">
        <v>23</v>
      </c>
      <c r="I59" s="20">
        <f t="shared" si="16"/>
        <v>100</v>
      </c>
      <c r="K59" s="24" t="s">
        <v>46</v>
      </c>
      <c r="L59" s="15">
        <v>22</v>
      </c>
      <c r="M59" s="16">
        <v>23</v>
      </c>
      <c r="N59" s="11">
        <f t="shared" ref="N59:N62" si="18">L59/M59*100</f>
        <v>95.652173913043484</v>
      </c>
    </row>
    <row r="60" spans="1:14" x14ac:dyDescent="0.25">
      <c r="A60" s="24" t="s">
        <v>32</v>
      </c>
      <c r="B60" s="9">
        <v>23</v>
      </c>
      <c r="C60" s="10">
        <v>23</v>
      </c>
      <c r="D60" s="11">
        <f t="shared" si="17"/>
        <v>100</v>
      </c>
      <c r="F60" s="24" t="s">
        <v>43</v>
      </c>
      <c r="G60" s="19">
        <v>23</v>
      </c>
      <c r="H60" s="17">
        <v>23</v>
      </c>
      <c r="I60" s="20">
        <f t="shared" si="16"/>
        <v>100</v>
      </c>
      <c r="K60" s="24" t="s">
        <v>47</v>
      </c>
      <c r="L60" s="15">
        <v>21</v>
      </c>
      <c r="M60" s="16">
        <v>23</v>
      </c>
      <c r="N60" s="11">
        <f t="shared" si="18"/>
        <v>91.304347826086953</v>
      </c>
    </row>
    <row r="61" spans="1:14" x14ac:dyDescent="0.25">
      <c r="A61" s="25" t="s">
        <v>33</v>
      </c>
      <c r="B61" s="9">
        <v>23</v>
      </c>
      <c r="C61" s="10">
        <v>23</v>
      </c>
      <c r="D61" s="11">
        <f t="shared" si="17"/>
        <v>100</v>
      </c>
      <c r="F61" s="24" t="s">
        <v>44</v>
      </c>
      <c r="G61" s="19">
        <v>23</v>
      </c>
      <c r="H61" s="17">
        <v>23</v>
      </c>
      <c r="I61" s="20">
        <f t="shared" si="16"/>
        <v>100</v>
      </c>
      <c r="K61" s="24" t="s">
        <v>48</v>
      </c>
      <c r="L61" s="15">
        <v>8</v>
      </c>
      <c r="M61" s="16">
        <v>23</v>
      </c>
      <c r="N61" s="11">
        <f>L61/M61*100</f>
        <v>34.782608695652172</v>
      </c>
    </row>
    <row r="62" spans="1:14" x14ac:dyDescent="0.25">
      <c r="A62" s="24" t="s">
        <v>34</v>
      </c>
      <c r="B62" s="9">
        <v>23</v>
      </c>
      <c r="C62" s="10">
        <v>23</v>
      </c>
      <c r="D62" s="11">
        <f t="shared" si="17"/>
        <v>100</v>
      </c>
      <c r="F62" s="24" t="s">
        <v>45</v>
      </c>
      <c r="G62" s="19">
        <v>23</v>
      </c>
      <c r="H62" s="17">
        <v>23</v>
      </c>
      <c r="I62" s="20">
        <f t="shared" si="16"/>
        <v>100</v>
      </c>
      <c r="K62" s="24" t="s">
        <v>49</v>
      </c>
      <c r="L62" s="15">
        <v>8</v>
      </c>
      <c r="M62" s="16">
        <v>23</v>
      </c>
      <c r="N62" s="11">
        <f t="shared" si="18"/>
        <v>34.782608695652172</v>
      </c>
    </row>
    <row r="63" spans="1:14" x14ac:dyDescent="0.25">
      <c r="A63" s="24" t="s">
        <v>35</v>
      </c>
      <c r="B63" s="9">
        <v>23</v>
      </c>
      <c r="C63" s="10">
        <v>23</v>
      </c>
      <c r="D63" s="11">
        <f t="shared" si="17"/>
        <v>100</v>
      </c>
      <c r="F63" s="19"/>
      <c r="G63" s="8">
        <f>SUM(G58:G62)</f>
        <v>115</v>
      </c>
      <c r="H63" s="8">
        <f>SUM(H58:H62)</f>
        <v>115</v>
      </c>
      <c r="I63" s="12">
        <f t="shared" si="16"/>
        <v>100</v>
      </c>
      <c r="K63" s="24" t="s">
        <v>50</v>
      </c>
      <c r="L63" s="15">
        <v>23</v>
      </c>
      <c r="M63" s="16">
        <v>23</v>
      </c>
      <c r="N63" s="11">
        <f>L63/M63*100</f>
        <v>100</v>
      </c>
    </row>
    <row r="64" spans="1:14" x14ac:dyDescent="0.25">
      <c r="A64" s="24" t="s">
        <v>36</v>
      </c>
      <c r="B64" s="9">
        <v>23</v>
      </c>
      <c r="C64" s="10">
        <v>23</v>
      </c>
      <c r="D64" s="11">
        <f t="shared" si="17"/>
        <v>100</v>
      </c>
      <c r="F64" s="19"/>
      <c r="G64" s="6"/>
      <c r="H64" s="6"/>
      <c r="I64" s="6"/>
      <c r="K64" s="24" t="s">
        <v>51</v>
      </c>
      <c r="L64" s="15">
        <v>19</v>
      </c>
      <c r="M64" s="16">
        <v>23</v>
      </c>
      <c r="N64" s="11">
        <f>L64/M64*100</f>
        <v>82.608695652173907</v>
      </c>
    </row>
    <row r="65" spans="1:14" x14ac:dyDescent="0.25">
      <c r="A65" s="28"/>
      <c r="B65" s="8">
        <f>SUM(B59:B64)</f>
        <v>138</v>
      </c>
      <c r="C65" s="8">
        <f>SUM(C59:C64)</f>
        <v>138</v>
      </c>
      <c r="D65" s="12">
        <f t="shared" si="17"/>
        <v>100</v>
      </c>
      <c r="F65" s="19"/>
      <c r="G65" s="6"/>
      <c r="H65" s="6"/>
      <c r="I65" s="6"/>
      <c r="K65" s="6"/>
      <c r="L65" s="8">
        <f>SUM(L59:L64)</f>
        <v>101</v>
      </c>
      <c r="M65" s="8">
        <f>SUM(M59:M64)</f>
        <v>138</v>
      </c>
      <c r="N65" s="12">
        <f>L65/M65*100</f>
        <v>73.188405797101453</v>
      </c>
    </row>
    <row r="66" spans="1:14" x14ac:dyDescent="0.25">
      <c r="A66" s="28"/>
      <c r="B66" s="6"/>
      <c r="C66" s="6"/>
      <c r="D66" s="6"/>
      <c r="F66" s="19"/>
      <c r="G66" s="35" t="s">
        <v>14</v>
      </c>
      <c r="H66" s="35"/>
      <c r="I66" s="7"/>
      <c r="K66" s="6"/>
      <c r="L66" s="6"/>
      <c r="M66" s="6"/>
      <c r="N66" s="6"/>
    </row>
    <row r="67" spans="1:14" x14ac:dyDescent="0.25">
      <c r="A67" s="28"/>
      <c r="B67" s="6"/>
      <c r="C67" s="6"/>
      <c r="D67" s="6"/>
      <c r="F67" s="19"/>
      <c r="G67" s="35" t="s">
        <v>4</v>
      </c>
      <c r="H67" s="35"/>
      <c r="I67" s="7"/>
      <c r="K67" s="6"/>
      <c r="L67" s="6"/>
      <c r="M67" s="6"/>
      <c r="N67" s="6"/>
    </row>
    <row r="68" spans="1:14" x14ac:dyDescent="0.25">
      <c r="A68" s="28"/>
      <c r="B68" s="35" t="s">
        <v>38</v>
      </c>
      <c r="C68" s="35"/>
      <c r="D68" s="7"/>
      <c r="F68" s="8" t="s">
        <v>5</v>
      </c>
      <c r="G68" s="8" t="s">
        <v>6</v>
      </c>
      <c r="H68" s="8" t="s">
        <v>7</v>
      </c>
      <c r="I68" s="7"/>
      <c r="K68" s="6"/>
      <c r="L68" s="35" t="s">
        <v>38</v>
      </c>
      <c r="M68" s="35"/>
      <c r="N68" s="7"/>
    </row>
    <row r="69" spans="1:14" x14ac:dyDescent="0.25">
      <c r="A69" s="28"/>
      <c r="B69" s="36" t="s">
        <v>39</v>
      </c>
      <c r="C69" s="36"/>
      <c r="D69" s="7"/>
      <c r="F69" s="24" t="s">
        <v>41</v>
      </c>
      <c r="G69" s="9">
        <f t="shared" ref="G69:H73" si="19">G47+G58</f>
        <v>106</v>
      </c>
      <c r="H69" s="10">
        <f t="shared" si="19"/>
        <v>106</v>
      </c>
      <c r="I69" s="11">
        <f t="shared" ref="I69:I74" si="20">G69/H69*100</f>
        <v>100</v>
      </c>
      <c r="K69" s="6"/>
      <c r="L69" s="35" t="s">
        <v>4</v>
      </c>
      <c r="M69" s="35"/>
      <c r="N69" s="7"/>
    </row>
    <row r="70" spans="1:14" x14ac:dyDescent="0.25">
      <c r="A70" s="8" t="s">
        <v>5</v>
      </c>
      <c r="B70" s="8" t="s">
        <v>6</v>
      </c>
      <c r="C70" s="8" t="s">
        <v>7</v>
      </c>
      <c r="D70" s="7"/>
      <c r="F70" s="24" t="s">
        <v>42</v>
      </c>
      <c r="G70" s="9">
        <f t="shared" si="19"/>
        <v>99</v>
      </c>
      <c r="H70" s="10">
        <f t="shared" si="19"/>
        <v>99</v>
      </c>
      <c r="I70" s="11">
        <f t="shared" si="20"/>
        <v>100</v>
      </c>
      <c r="K70" s="8" t="s">
        <v>5</v>
      </c>
      <c r="L70" s="8" t="s">
        <v>6</v>
      </c>
      <c r="M70" s="8" t="s">
        <v>7</v>
      </c>
      <c r="N70" s="7"/>
    </row>
    <row r="71" spans="1:14" x14ac:dyDescent="0.25">
      <c r="A71" s="24" t="s">
        <v>31</v>
      </c>
      <c r="B71" s="9">
        <f t="shared" ref="B71:C76" si="21">B47+B59</f>
        <v>101</v>
      </c>
      <c r="C71" s="10">
        <f t="shared" si="21"/>
        <v>105</v>
      </c>
      <c r="D71" s="11">
        <f t="shared" ref="D71:D77" si="22">B71/C71*100</f>
        <v>96.19047619047619</v>
      </c>
      <c r="F71" s="24" t="s">
        <v>43</v>
      </c>
      <c r="G71" s="9">
        <f t="shared" si="19"/>
        <v>104</v>
      </c>
      <c r="H71" s="10">
        <f t="shared" si="19"/>
        <v>104</v>
      </c>
      <c r="I71" s="11">
        <f t="shared" si="20"/>
        <v>100</v>
      </c>
      <c r="K71" s="24" t="s">
        <v>46</v>
      </c>
      <c r="L71" s="9">
        <f t="shared" ref="L71:M76" si="23">L47+L59</f>
        <v>100</v>
      </c>
      <c r="M71" s="10">
        <f t="shared" si="23"/>
        <v>105</v>
      </c>
      <c r="N71" s="11">
        <f t="shared" ref="N71:N76" si="24">L71/M71*100</f>
        <v>95.238095238095227</v>
      </c>
    </row>
    <row r="72" spans="1:14" x14ac:dyDescent="0.25">
      <c r="A72" s="24" t="s">
        <v>32</v>
      </c>
      <c r="B72" s="9">
        <f t="shared" si="21"/>
        <v>98</v>
      </c>
      <c r="C72" s="10">
        <f t="shared" si="21"/>
        <v>106</v>
      </c>
      <c r="D72" s="11">
        <f t="shared" si="22"/>
        <v>92.452830188679243</v>
      </c>
      <c r="F72" s="24" t="s">
        <v>44</v>
      </c>
      <c r="G72" s="9">
        <f t="shared" si="19"/>
        <v>104</v>
      </c>
      <c r="H72" s="10">
        <f t="shared" si="19"/>
        <v>104</v>
      </c>
      <c r="I72" s="11">
        <f t="shared" si="20"/>
        <v>100</v>
      </c>
      <c r="K72" s="24" t="s">
        <v>47</v>
      </c>
      <c r="L72" s="9">
        <f t="shared" si="23"/>
        <v>92</v>
      </c>
      <c r="M72" s="10">
        <f t="shared" si="23"/>
        <v>102</v>
      </c>
      <c r="N72" s="11">
        <f t="shared" si="24"/>
        <v>90.196078431372555</v>
      </c>
    </row>
    <row r="73" spans="1:14" x14ac:dyDescent="0.25">
      <c r="A73" s="25" t="s">
        <v>33</v>
      </c>
      <c r="B73" s="9">
        <f t="shared" si="21"/>
        <v>91</v>
      </c>
      <c r="C73" s="10">
        <f t="shared" si="21"/>
        <v>97</v>
      </c>
      <c r="D73" s="11">
        <f t="shared" si="22"/>
        <v>93.814432989690715</v>
      </c>
      <c r="F73" s="24" t="s">
        <v>45</v>
      </c>
      <c r="G73" s="9">
        <f t="shared" si="19"/>
        <v>101</v>
      </c>
      <c r="H73" s="10">
        <f t="shared" si="19"/>
        <v>101</v>
      </c>
      <c r="I73" s="11">
        <f t="shared" si="20"/>
        <v>100</v>
      </c>
      <c r="K73" s="24" t="s">
        <v>48</v>
      </c>
      <c r="L73" s="9">
        <f t="shared" si="23"/>
        <v>48</v>
      </c>
      <c r="M73" s="10">
        <f t="shared" si="23"/>
        <v>102</v>
      </c>
      <c r="N73" s="11">
        <f t="shared" si="24"/>
        <v>47.058823529411761</v>
      </c>
    </row>
    <row r="74" spans="1:14" x14ac:dyDescent="0.25">
      <c r="A74" s="24" t="s">
        <v>34</v>
      </c>
      <c r="B74" s="9">
        <f t="shared" si="21"/>
        <v>95</v>
      </c>
      <c r="C74" s="10">
        <f t="shared" si="21"/>
        <v>97</v>
      </c>
      <c r="D74" s="11">
        <f t="shared" si="22"/>
        <v>97.9381443298969</v>
      </c>
      <c r="F74" s="19"/>
      <c r="G74" s="8">
        <f>SUM(G69:G73)</f>
        <v>514</v>
      </c>
      <c r="H74" s="8">
        <f>SUM(H69:H73)</f>
        <v>514</v>
      </c>
      <c r="I74" s="12">
        <f t="shared" si="20"/>
        <v>100</v>
      </c>
      <c r="K74" s="24" t="s">
        <v>49</v>
      </c>
      <c r="L74" s="9">
        <f t="shared" si="23"/>
        <v>40</v>
      </c>
      <c r="M74" s="10">
        <f t="shared" si="23"/>
        <v>107</v>
      </c>
      <c r="N74" s="11">
        <f t="shared" si="24"/>
        <v>37.383177570093459</v>
      </c>
    </row>
    <row r="75" spans="1:14" x14ac:dyDescent="0.25">
      <c r="A75" s="24" t="s">
        <v>40</v>
      </c>
      <c r="B75" s="9">
        <f t="shared" si="21"/>
        <v>103</v>
      </c>
      <c r="C75" s="10">
        <f t="shared" si="21"/>
        <v>105</v>
      </c>
      <c r="D75" s="11">
        <f t="shared" si="22"/>
        <v>98.095238095238088</v>
      </c>
      <c r="K75" s="24" t="s">
        <v>50</v>
      </c>
      <c r="L75" s="9">
        <f t="shared" si="23"/>
        <v>83</v>
      </c>
      <c r="M75" s="10">
        <f t="shared" si="23"/>
        <v>86</v>
      </c>
      <c r="N75" s="11">
        <f t="shared" si="24"/>
        <v>96.511627906976756</v>
      </c>
    </row>
    <row r="76" spans="1:14" x14ac:dyDescent="0.25">
      <c r="A76" s="24" t="s">
        <v>36</v>
      </c>
      <c r="B76" s="9">
        <f t="shared" si="21"/>
        <v>93</v>
      </c>
      <c r="C76" s="10">
        <f t="shared" si="21"/>
        <v>104</v>
      </c>
      <c r="D76" s="11">
        <f t="shared" si="22"/>
        <v>89.423076923076934</v>
      </c>
      <c r="K76" s="24" t="s">
        <v>51</v>
      </c>
      <c r="L76" s="9">
        <f t="shared" si="23"/>
        <v>73</v>
      </c>
      <c r="M76" s="10">
        <f t="shared" si="23"/>
        <v>104</v>
      </c>
      <c r="N76" s="11">
        <f t="shared" si="24"/>
        <v>70.192307692307693</v>
      </c>
    </row>
    <row r="77" spans="1:14" x14ac:dyDescent="0.25">
      <c r="A77" s="28"/>
      <c r="B77" s="8">
        <f>SUM(B71:B76)</f>
        <v>581</v>
      </c>
      <c r="C77" s="8">
        <f>SUM(C71:C76)</f>
        <v>614</v>
      </c>
      <c r="D77" s="12">
        <f t="shared" si="22"/>
        <v>94.625407166123779</v>
      </c>
      <c r="K77" s="6"/>
      <c r="L77" s="8">
        <f>SUM(L71:L76)</f>
        <v>436</v>
      </c>
      <c r="M77" s="8">
        <f>SUM(M71:M76)</f>
        <v>606</v>
      </c>
      <c r="N77" s="12">
        <f>L77/M77*100</f>
        <v>71.947194719471952</v>
      </c>
    </row>
    <row r="78" spans="1:14" x14ac:dyDescent="0.25">
      <c r="A78" s="28"/>
      <c r="B78" s="29"/>
      <c r="C78" s="29"/>
      <c r="D78" s="12"/>
      <c r="K78" s="6"/>
      <c r="L78" s="29"/>
      <c r="M78" s="29"/>
      <c r="N78" s="12"/>
    </row>
    <row r="80" spans="1:14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8.75" x14ac:dyDescent="0.25">
      <c r="C81" s="4"/>
      <c r="D81" s="4"/>
      <c r="E81" s="4"/>
      <c r="F81" s="5"/>
      <c r="G81" s="4"/>
      <c r="H81" s="4"/>
      <c r="I81" s="4"/>
      <c r="J81" s="4"/>
    </row>
    <row r="82" spans="1:14" ht="18.75" x14ac:dyDescent="0.25">
      <c r="C82" s="37" t="s">
        <v>0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</row>
    <row r="83" spans="1:14" ht="18.75" x14ac:dyDescent="0.25">
      <c r="C83" s="37" t="s">
        <v>1</v>
      </c>
      <c r="D83" s="37"/>
      <c r="E83" s="37"/>
      <c r="F83" s="37"/>
      <c r="G83" s="37"/>
      <c r="H83" s="37"/>
      <c r="I83" s="37"/>
      <c r="J83" s="37"/>
      <c r="K83" s="37"/>
      <c r="L83" s="37"/>
      <c r="M83" s="37"/>
    </row>
    <row r="84" spans="1:14" ht="18.75" x14ac:dyDescent="0.25">
      <c r="C84" s="37" t="s">
        <v>2</v>
      </c>
      <c r="D84" s="37"/>
      <c r="E84" s="37"/>
      <c r="F84" s="37"/>
      <c r="G84" s="37"/>
      <c r="H84" s="37"/>
      <c r="I84" s="37"/>
      <c r="J84" s="37"/>
      <c r="K84" s="37"/>
      <c r="L84" s="37"/>
      <c r="M84" s="37"/>
    </row>
    <row r="86" spans="1:14" x14ac:dyDescent="0.25">
      <c r="A86" s="28"/>
      <c r="B86" s="35" t="s">
        <v>3</v>
      </c>
      <c r="C86" s="35"/>
      <c r="D86" s="7"/>
      <c r="F86" s="19"/>
      <c r="G86" s="35" t="s">
        <v>3</v>
      </c>
      <c r="H86" s="35"/>
      <c r="I86" s="7"/>
      <c r="K86" s="6"/>
      <c r="L86" s="35" t="s">
        <v>3</v>
      </c>
      <c r="M86" s="35"/>
      <c r="N86" s="7"/>
    </row>
    <row r="87" spans="1:14" x14ac:dyDescent="0.25">
      <c r="A87" s="28"/>
      <c r="B87" s="35" t="s">
        <v>4</v>
      </c>
      <c r="C87" s="35"/>
      <c r="D87" s="7"/>
      <c r="F87" s="19"/>
      <c r="G87" s="35" t="s">
        <v>4</v>
      </c>
      <c r="H87" s="35"/>
      <c r="I87" s="7"/>
      <c r="K87" s="6"/>
      <c r="L87" s="35" t="s">
        <v>4</v>
      </c>
      <c r="M87" s="35"/>
      <c r="N87" s="7"/>
    </row>
    <row r="88" spans="1:14" x14ac:dyDescent="0.25">
      <c r="A88" s="8" t="s">
        <v>5</v>
      </c>
      <c r="B88" s="8" t="s">
        <v>16</v>
      </c>
      <c r="C88" s="8" t="s">
        <v>7</v>
      </c>
      <c r="D88" s="7"/>
      <c r="F88" s="8" t="s">
        <v>5</v>
      </c>
      <c r="G88" s="8" t="s">
        <v>16</v>
      </c>
      <c r="H88" s="8" t="s">
        <v>7</v>
      </c>
      <c r="I88" s="7"/>
      <c r="K88" s="22" t="s">
        <v>5</v>
      </c>
      <c r="L88" s="22" t="s">
        <v>16</v>
      </c>
      <c r="M88" s="22" t="s">
        <v>7</v>
      </c>
      <c r="N88" s="7"/>
    </row>
    <row r="89" spans="1:14" x14ac:dyDescent="0.25">
      <c r="A89" s="23" t="s">
        <v>53</v>
      </c>
      <c r="B89" s="9">
        <v>67</v>
      </c>
      <c r="C89" s="21">
        <v>69</v>
      </c>
      <c r="D89" s="11">
        <f t="shared" ref="D89:D94" si="25">B89/C89*100</f>
        <v>97.101449275362313</v>
      </c>
      <c r="F89" s="24" t="s">
        <v>58</v>
      </c>
      <c r="G89" s="9">
        <v>76</v>
      </c>
      <c r="H89" s="10">
        <v>79</v>
      </c>
      <c r="I89" s="11">
        <f t="shared" ref="I89:I96" si="26">G89/H89*100</f>
        <v>96.202531645569621</v>
      </c>
      <c r="K89" s="30" t="s">
        <v>65</v>
      </c>
      <c r="L89" s="9">
        <v>53</v>
      </c>
      <c r="M89" s="9">
        <v>79</v>
      </c>
      <c r="N89" s="11">
        <f t="shared" ref="N89:N93" si="27">L89/M89*100</f>
        <v>67.088607594936718</v>
      </c>
    </row>
    <row r="90" spans="1:14" x14ac:dyDescent="0.25">
      <c r="A90" s="23" t="s">
        <v>54</v>
      </c>
      <c r="B90" s="9">
        <v>64</v>
      </c>
      <c r="C90" s="19">
        <v>64</v>
      </c>
      <c r="D90" s="11">
        <f t="shared" si="25"/>
        <v>100</v>
      </c>
      <c r="F90" s="24" t="s">
        <v>59</v>
      </c>
      <c r="G90" s="9">
        <v>80</v>
      </c>
      <c r="H90" s="10">
        <v>80</v>
      </c>
      <c r="I90" s="11">
        <f t="shared" si="26"/>
        <v>100</v>
      </c>
      <c r="K90" s="30" t="s">
        <v>66</v>
      </c>
      <c r="L90" s="9">
        <v>52</v>
      </c>
      <c r="M90" s="9">
        <v>87</v>
      </c>
      <c r="N90" s="11">
        <f t="shared" si="27"/>
        <v>59.770114942528743</v>
      </c>
    </row>
    <row r="91" spans="1:14" x14ac:dyDescent="0.25">
      <c r="A91" s="23" t="s">
        <v>55</v>
      </c>
      <c r="B91" s="9">
        <v>78</v>
      </c>
      <c r="C91" s="17">
        <v>79</v>
      </c>
      <c r="D91" s="11">
        <f t="shared" si="25"/>
        <v>98.734177215189874</v>
      </c>
      <c r="F91" s="24" t="s">
        <v>60</v>
      </c>
      <c r="G91" s="9">
        <v>75</v>
      </c>
      <c r="H91" s="10">
        <v>75</v>
      </c>
      <c r="I91" s="11">
        <f t="shared" si="26"/>
        <v>100</v>
      </c>
      <c r="K91" s="30" t="s">
        <v>67</v>
      </c>
      <c r="L91" s="9">
        <v>40</v>
      </c>
      <c r="M91" s="9">
        <v>76</v>
      </c>
      <c r="N91" s="11">
        <f t="shared" si="27"/>
        <v>52.631578947368418</v>
      </c>
    </row>
    <row r="92" spans="1:14" x14ac:dyDescent="0.25">
      <c r="A92" s="23" t="s">
        <v>56</v>
      </c>
      <c r="B92" s="9">
        <v>68</v>
      </c>
      <c r="C92" s="19">
        <v>84</v>
      </c>
      <c r="D92" s="11">
        <f t="shared" si="25"/>
        <v>80.952380952380949</v>
      </c>
      <c r="F92" s="24" t="s">
        <v>61</v>
      </c>
      <c r="G92" s="9">
        <v>83</v>
      </c>
      <c r="H92" s="10">
        <v>83</v>
      </c>
      <c r="I92" s="11">
        <f t="shared" si="26"/>
        <v>100</v>
      </c>
      <c r="K92" s="30" t="s">
        <v>68</v>
      </c>
      <c r="L92" s="9">
        <v>21</v>
      </c>
      <c r="M92" s="9">
        <v>85</v>
      </c>
      <c r="N92" s="11">
        <f t="shared" si="27"/>
        <v>24.705882352941178</v>
      </c>
    </row>
    <row r="93" spans="1:14" x14ac:dyDescent="0.25">
      <c r="A93" s="23" t="s">
        <v>57</v>
      </c>
      <c r="B93" s="9">
        <v>79</v>
      </c>
      <c r="C93" s="19">
        <v>85</v>
      </c>
      <c r="D93" s="11">
        <f t="shared" si="25"/>
        <v>92.941176470588232</v>
      </c>
      <c r="F93" s="24" t="s">
        <v>62</v>
      </c>
      <c r="G93" s="9">
        <v>80</v>
      </c>
      <c r="H93" s="10">
        <v>80</v>
      </c>
      <c r="I93" s="11">
        <f t="shared" si="26"/>
        <v>100</v>
      </c>
      <c r="K93" s="6"/>
      <c r="L93" s="22">
        <f>SUM(L89:L92)</f>
        <v>166</v>
      </c>
      <c r="M93" s="22">
        <f>SUM(M89:M92)</f>
        <v>327</v>
      </c>
      <c r="N93" s="12">
        <f t="shared" si="27"/>
        <v>50.764525993883794</v>
      </c>
    </row>
    <row r="94" spans="1:14" x14ac:dyDescent="0.25">
      <c r="A94" s="28"/>
      <c r="B94" s="8">
        <f>SUM(B89:B93)</f>
        <v>356</v>
      </c>
      <c r="C94" s="8">
        <f>SUM(C89:C93)</f>
        <v>381</v>
      </c>
      <c r="D94" s="12">
        <f t="shared" si="25"/>
        <v>93.438320209973753</v>
      </c>
      <c r="F94" s="24" t="s">
        <v>63</v>
      </c>
      <c r="G94" s="9">
        <v>72</v>
      </c>
      <c r="H94" s="10">
        <v>74</v>
      </c>
      <c r="I94" s="11">
        <f t="shared" si="26"/>
        <v>97.297297297297305</v>
      </c>
      <c r="K94" s="6"/>
      <c r="L94" s="6"/>
      <c r="M94" s="6"/>
      <c r="N94" s="6"/>
    </row>
    <row r="95" spans="1:14" x14ac:dyDescent="0.25">
      <c r="A95" s="28"/>
      <c r="B95" s="6"/>
      <c r="C95" s="6"/>
      <c r="D95" s="6"/>
      <c r="F95" s="24" t="s">
        <v>64</v>
      </c>
      <c r="G95" s="9">
        <v>82</v>
      </c>
      <c r="H95" s="10">
        <v>82</v>
      </c>
      <c r="I95" s="11">
        <f t="shared" si="26"/>
        <v>100</v>
      </c>
      <c r="K95" s="6"/>
      <c r="L95" s="6"/>
      <c r="M95" s="6"/>
      <c r="N95" s="6"/>
    </row>
    <row r="96" spans="1:14" x14ac:dyDescent="0.25">
      <c r="A96" s="28"/>
      <c r="B96" s="6"/>
      <c r="C96" s="6"/>
      <c r="D96" s="6"/>
      <c r="F96" s="19"/>
      <c r="G96" s="8">
        <f>SUM(G89:G95)</f>
        <v>548</v>
      </c>
      <c r="H96" s="8">
        <f>SUM(H89:H95)</f>
        <v>553</v>
      </c>
      <c r="I96" s="12">
        <f t="shared" si="26"/>
        <v>99.095840867992763</v>
      </c>
      <c r="K96" s="6"/>
      <c r="L96" s="35" t="s">
        <v>69</v>
      </c>
      <c r="M96" s="35"/>
      <c r="N96" s="7"/>
    </row>
    <row r="97" spans="1:14" x14ac:dyDescent="0.25">
      <c r="A97" s="28"/>
      <c r="B97" s="35" t="s">
        <v>13</v>
      </c>
      <c r="C97" s="35"/>
      <c r="D97" s="7"/>
      <c r="F97" s="19"/>
      <c r="G97" s="6"/>
      <c r="H97" s="6"/>
      <c r="I97" s="6"/>
      <c r="K97" s="6"/>
      <c r="L97" s="35" t="s">
        <v>4</v>
      </c>
      <c r="M97" s="35"/>
      <c r="N97" s="7"/>
    </row>
    <row r="98" spans="1:14" x14ac:dyDescent="0.25">
      <c r="A98" s="28"/>
      <c r="B98" s="35" t="s">
        <v>4</v>
      </c>
      <c r="C98" s="35"/>
      <c r="D98" s="7"/>
      <c r="F98" s="19"/>
      <c r="G98" s="6"/>
      <c r="H98" s="6"/>
      <c r="I98" s="6"/>
      <c r="K98" s="22" t="s">
        <v>5</v>
      </c>
      <c r="L98" s="22" t="s">
        <v>16</v>
      </c>
      <c r="M98" s="22" t="s">
        <v>7</v>
      </c>
      <c r="N98" s="7"/>
    </row>
    <row r="99" spans="1:14" x14ac:dyDescent="0.25">
      <c r="A99" s="8" t="s">
        <v>5</v>
      </c>
      <c r="B99" s="8" t="s">
        <v>16</v>
      </c>
      <c r="C99" s="8" t="s">
        <v>7</v>
      </c>
      <c r="D99" s="7"/>
      <c r="F99" s="19"/>
      <c r="G99" s="35" t="s">
        <v>13</v>
      </c>
      <c r="H99" s="35"/>
      <c r="I99" s="7"/>
      <c r="K99" s="30" t="s">
        <v>65</v>
      </c>
      <c r="L99" s="9">
        <v>7</v>
      </c>
      <c r="M99" s="9">
        <v>23</v>
      </c>
      <c r="N99" s="11">
        <f t="shared" ref="N99:N103" si="28">L99/M99*100</f>
        <v>30.434782608695656</v>
      </c>
    </row>
    <row r="100" spans="1:14" x14ac:dyDescent="0.25">
      <c r="A100" s="23" t="s">
        <v>53</v>
      </c>
      <c r="B100" s="9">
        <v>22</v>
      </c>
      <c r="C100" s="19">
        <v>24</v>
      </c>
      <c r="D100" s="11">
        <f t="shared" ref="D100:D105" si="29">B100/C100*100</f>
        <v>91.666666666666657</v>
      </c>
      <c r="F100" s="19"/>
      <c r="G100" s="35" t="s">
        <v>4</v>
      </c>
      <c r="H100" s="35"/>
      <c r="I100" s="7"/>
      <c r="K100" s="30" t="s">
        <v>66</v>
      </c>
      <c r="L100" s="9">
        <v>10</v>
      </c>
      <c r="M100" s="9">
        <v>23</v>
      </c>
      <c r="N100" s="11">
        <f t="shared" si="28"/>
        <v>43.478260869565219</v>
      </c>
    </row>
    <row r="101" spans="1:14" x14ac:dyDescent="0.25">
      <c r="A101" s="23" t="s">
        <v>54</v>
      </c>
      <c r="B101" s="9">
        <v>23</v>
      </c>
      <c r="C101" s="19">
        <v>24</v>
      </c>
      <c r="D101" s="11">
        <f t="shared" si="29"/>
        <v>95.833333333333343</v>
      </c>
      <c r="F101" s="8" t="s">
        <v>5</v>
      </c>
      <c r="G101" s="8" t="s">
        <v>16</v>
      </c>
      <c r="H101" s="8" t="s">
        <v>7</v>
      </c>
      <c r="I101" s="7"/>
      <c r="K101" s="30" t="s">
        <v>67</v>
      </c>
      <c r="L101" s="9">
        <v>4</v>
      </c>
      <c r="M101" s="9">
        <v>23</v>
      </c>
      <c r="N101" s="11">
        <f t="shared" si="28"/>
        <v>17.391304347826086</v>
      </c>
    </row>
    <row r="102" spans="1:14" x14ac:dyDescent="0.25">
      <c r="A102" s="23" t="s">
        <v>55</v>
      </c>
      <c r="B102" s="9">
        <v>23</v>
      </c>
      <c r="C102" s="19">
        <v>23</v>
      </c>
      <c r="D102" s="11">
        <f t="shared" si="29"/>
        <v>100</v>
      </c>
      <c r="F102" s="24" t="s">
        <v>58</v>
      </c>
      <c r="G102" s="9">
        <v>25</v>
      </c>
      <c r="H102" s="10">
        <v>25</v>
      </c>
      <c r="I102" s="11">
        <f t="shared" ref="I102:I109" si="30">G102/H102*100</f>
        <v>100</v>
      </c>
      <c r="K102" s="30" t="s">
        <v>68</v>
      </c>
      <c r="L102" s="9">
        <v>0</v>
      </c>
      <c r="M102" s="9">
        <v>24</v>
      </c>
      <c r="N102" s="11">
        <f t="shared" si="28"/>
        <v>0</v>
      </c>
    </row>
    <row r="103" spans="1:14" x14ac:dyDescent="0.25">
      <c r="A103" s="23" t="s">
        <v>56</v>
      </c>
      <c r="B103" s="9">
        <v>23</v>
      </c>
      <c r="C103" s="19">
        <v>23</v>
      </c>
      <c r="D103" s="11">
        <f t="shared" si="29"/>
        <v>100</v>
      </c>
      <c r="F103" s="24" t="s">
        <v>59</v>
      </c>
      <c r="G103" s="9">
        <v>25</v>
      </c>
      <c r="H103" s="10">
        <v>25</v>
      </c>
      <c r="I103" s="11">
        <f t="shared" si="30"/>
        <v>100</v>
      </c>
      <c r="K103" s="6"/>
      <c r="L103" s="22">
        <f>SUM(L99:L102)</f>
        <v>21</v>
      </c>
      <c r="M103" s="22">
        <f>SUM(M99:M102)</f>
        <v>93</v>
      </c>
      <c r="N103" s="12">
        <f t="shared" si="28"/>
        <v>22.58064516129032</v>
      </c>
    </row>
    <row r="104" spans="1:14" x14ac:dyDescent="0.25">
      <c r="A104" s="23" t="s">
        <v>57</v>
      </c>
      <c r="B104" s="9">
        <v>21</v>
      </c>
      <c r="C104" s="19">
        <v>23</v>
      </c>
      <c r="D104" s="11">
        <f t="shared" si="29"/>
        <v>91.304347826086953</v>
      </c>
      <c r="F104" s="24" t="s">
        <v>60</v>
      </c>
      <c r="G104" s="9">
        <v>23</v>
      </c>
      <c r="H104" s="10">
        <v>23</v>
      </c>
      <c r="I104" s="11">
        <f t="shared" si="30"/>
        <v>100</v>
      </c>
      <c r="K104" s="6"/>
      <c r="L104" s="6"/>
      <c r="M104" s="6"/>
      <c r="N104" s="6"/>
    </row>
    <row r="105" spans="1:14" x14ac:dyDescent="0.25">
      <c r="A105" s="28"/>
      <c r="B105" s="8">
        <f>SUM(B100:B104)</f>
        <v>112</v>
      </c>
      <c r="C105" s="8">
        <f>SUM(C100:C104)</f>
        <v>117</v>
      </c>
      <c r="D105" s="12">
        <f t="shared" si="29"/>
        <v>95.726495726495727</v>
      </c>
      <c r="F105" s="24" t="s">
        <v>61</v>
      </c>
      <c r="G105" s="9">
        <v>23</v>
      </c>
      <c r="H105" s="10">
        <v>23</v>
      </c>
      <c r="I105" s="11">
        <f t="shared" si="30"/>
        <v>100</v>
      </c>
      <c r="K105" s="6"/>
      <c r="L105" s="6"/>
      <c r="M105" s="6"/>
      <c r="N105" s="6"/>
    </row>
    <row r="106" spans="1:14" x14ac:dyDescent="0.25">
      <c r="A106" s="28"/>
      <c r="B106" s="6"/>
      <c r="C106" s="6"/>
      <c r="D106" s="6"/>
      <c r="F106" s="24" t="s">
        <v>62</v>
      </c>
      <c r="G106" s="9">
        <v>23</v>
      </c>
      <c r="H106" s="10">
        <v>23</v>
      </c>
      <c r="I106" s="11">
        <f t="shared" si="30"/>
        <v>100</v>
      </c>
      <c r="K106" s="6"/>
      <c r="L106" s="35" t="s">
        <v>70</v>
      </c>
      <c r="M106" s="35"/>
      <c r="N106" s="7"/>
    </row>
    <row r="107" spans="1:14" x14ac:dyDescent="0.25">
      <c r="A107" s="28"/>
      <c r="B107" s="6"/>
      <c r="C107" s="6"/>
      <c r="D107" s="6"/>
      <c r="F107" s="24" t="s">
        <v>63</v>
      </c>
      <c r="G107" s="9">
        <v>23</v>
      </c>
      <c r="H107" s="10">
        <v>23</v>
      </c>
      <c r="I107" s="11">
        <f t="shared" si="30"/>
        <v>100</v>
      </c>
      <c r="K107" s="6"/>
      <c r="L107" s="35" t="s">
        <v>4</v>
      </c>
      <c r="M107" s="35"/>
      <c r="N107" s="7"/>
    </row>
    <row r="108" spans="1:14" x14ac:dyDescent="0.25">
      <c r="A108" s="28"/>
      <c r="B108" s="35" t="s">
        <v>14</v>
      </c>
      <c r="C108" s="35"/>
      <c r="D108" s="7"/>
      <c r="F108" s="24" t="s">
        <v>64</v>
      </c>
      <c r="G108" s="9">
        <v>0</v>
      </c>
      <c r="H108" s="10">
        <v>0</v>
      </c>
      <c r="I108" s="11">
        <v>0</v>
      </c>
      <c r="K108" s="22" t="s">
        <v>5</v>
      </c>
      <c r="L108" s="22" t="s">
        <v>6</v>
      </c>
      <c r="M108" s="22" t="s">
        <v>7</v>
      </c>
      <c r="N108" s="7"/>
    </row>
    <row r="109" spans="1:14" x14ac:dyDescent="0.25">
      <c r="A109" s="28"/>
      <c r="B109" s="35" t="s">
        <v>4</v>
      </c>
      <c r="C109" s="35"/>
      <c r="D109" s="7"/>
      <c r="F109" s="19"/>
      <c r="G109" s="8">
        <f>SUM(G102:G108)</f>
        <v>142</v>
      </c>
      <c r="H109" s="8">
        <f>SUM(H102:H108)</f>
        <v>142</v>
      </c>
      <c r="I109" s="12">
        <f t="shared" si="30"/>
        <v>100</v>
      </c>
      <c r="K109" s="30" t="s">
        <v>65</v>
      </c>
      <c r="L109" s="9">
        <f t="shared" ref="L109:M112" si="31">L89+L99</f>
        <v>60</v>
      </c>
      <c r="M109" s="10">
        <f t="shared" si="31"/>
        <v>102</v>
      </c>
      <c r="N109" s="11">
        <f t="shared" ref="N109:N113" si="32">L109/M109*100</f>
        <v>58.82352941176471</v>
      </c>
    </row>
    <row r="110" spans="1:14" x14ac:dyDescent="0.25">
      <c r="A110" s="8" t="s">
        <v>5</v>
      </c>
      <c r="B110" s="8" t="s">
        <v>6</v>
      </c>
      <c r="C110" s="8" t="s">
        <v>7</v>
      </c>
      <c r="D110" s="7"/>
      <c r="F110" s="19"/>
      <c r="G110" s="6"/>
      <c r="H110" s="6"/>
      <c r="I110" s="6"/>
      <c r="K110" s="30" t="s">
        <v>66</v>
      </c>
      <c r="L110" s="9">
        <f t="shared" si="31"/>
        <v>62</v>
      </c>
      <c r="M110" s="10">
        <f t="shared" si="31"/>
        <v>110</v>
      </c>
      <c r="N110" s="11">
        <f t="shared" si="32"/>
        <v>56.36363636363636</v>
      </c>
    </row>
    <row r="111" spans="1:14" x14ac:dyDescent="0.25">
      <c r="A111" s="23" t="s">
        <v>53</v>
      </c>
      <c r="B111" s="9">
        <f t="shared" ref="B111:C115" si="33">B89+B100</f>
        <v>89</v>
      </c>
      <c r="C111" s="10">
        <f t="shared" si="33"/>
        <v>93</v>
      </c>
      <c r="D111" s="11">
        <f t="shared" ref="D111:D116" si="34">B111/C111*100</f>
        <v>95.6989247311828</v>
      </c>
      <c r="F111" s="19"/>
      <c r="G111" s="6"/>
      <c r="H111" s="6"/>
      <c r="I111" s="6"/>
      <c r="K111" s="30" t="s">
        <v>67</v>
      </c>
      <c r="L111" s="9">
        <f t="shared" si="31"/>
        <v>44</v>
      </c>
      <c r="M111" s="10">
        <f t="shared" si="31"/>
        <v>99</v>
      </c>
      <c r="N111" s="11">
        <f t="shared" si="32"/>
        <v>44.444444444444443</v>
      </c>
    </row>
    <row r="112" spans="1:14" x14ac:dyDescent="0.25">
      <c r="A112" s="23" t="s">
        <v>54</v>
      </c>
      <c r="B112" s="9">
        <f t="shared" si="33"/>
        <v>87</v>
      </c>
      <c r="C112" s="10">
        <f t="shared" si="33"/>
        <v>88</v>
      </c>
      <c r="D112" s="11">
        <f t="shared" si="34"/>
        <v>98.86363636363636</v>
      </c>
      <c r="F112" s="19"/>
      <c r="G112" s="35" t="s">
        <v>14</v>
      </c>
      <c r="H112" s="35"/>
      <c r="I112" s="7"/>
      <c r="K112" s="30" t="s">
        <v>68</v>
      </c>
      <c r="L112" s="9">
        <f t="shared" si="31"/>
        <v>21</v>
      </c>
      <c r="M112" s="10">
        <f t="shared" si="31"/>
        <v>109</v>
      </c>
      <c r="N112" s="11">
        <f t="shared" si="32"/>
        <v>19.26605504587156</v>
      </c>
    </row>
    <row r="113" spans="1:14" x14ac:dyDescent="0.25">
      <c r="A113" s="23" t="s">
        <v>55</v>
      </c>
      <c r="B113" s="9">
        <f t="shared" si="33"/>
        <v>101</v>
      </c>
      <c r="C113" s="10">
        <f t="shared" si="33"/>
        <v>102</v>
      </c>
      <c r="D113" s="11">
        <f t="shared" si="34"/>
        <v>99.019607843137265</v>
      </c>
      <c r="F113" s="19"/>
      <c r="G113" s="35" t="s">
        <v>4</v>
      </c>
      <c r="H113" s="35"/>
      <c r="I113" s="7"/>
      <c r="K113" s="6"/>
      <c r="L113" s="22">
        <f>SUM(L109:L112)</f>
        <v>187</v>
      </c>
      <c r="M113" s="22">
        <f>SUM(M109:M112)</f>
        <v>420</v>
      </c>
      <c r="N113" s="12">
        <f t="shared" si="32"/>
        <v>44.523809523809518</v>
      </c>
    </row>
    <row r="114" spans="1:14" x14ac:dyDescent="0.25">
      <c r="A114" s="23" t="s">
        <v>56</v>
      </c>
      <c r="B114" s="9">
        <f t="shared" si="33"/>
        <v>91</v>
      </c>
      <c r="C114" s="10">
        <f t="shared" si="33"/>
        <v>107</v>
      </c>
      <c r="D114" s="11">
        <f t="shared" si="34"/>
        <v>85.046728971962608</v>
      </c>
      <c r="F114" s="8" t="s">
        <v>5</v>
      </c>
      <c r="G114" s="8" t="s">
        <v>6</v>
      </c>
      <c r="H114" s="8" t="s">
        <v>7</v>
      </c>
      <c r="I114" s="7"/>
    </row>
    <row r="115" spans="1:14" x14ac:dyDescent="0.25">
      <c r="A115" s="23" t="s">
        <v>57</v>
      </c>
      <c r="B115" s="9">
        <f t="shared" si="33"/>
        <v>100</v>
      </c>
      <c r="C115" s="10">
        <f t="shared" si="33"/>
        <v>108</v>
      </c>
      <c r="D115" s="11">
        <f t="shared" si="34"/>
        <v>92.592592592592595</v>
      </c>
      <c r="F115" s="24" t="s">
        <v>58</v>
      </c>
      <c r="G115" s="9">
        <f>G89+G102</f>
        <v>101</v>
      </c>
      <c r="H115" s="10">
        <f>H89+H102</f>
        <v>104</v>
      </c>
      <c r="I115" s="11">
        <f t="shared" ref="I115:I122" si="35">G115/H115*100</f>
        <v>97.115384615384613</v>
      </c>
    </row>
    <row r="116" spans="1:14" x14ac:dyDescent="0.25">
      <c r="A116" s="28"/>
      <c r="B116" s="8">
        <f>SUM(B111:B115)</f>
        <v>468</v>
      </c>
      <c r="C116" s="8">
        <f>SUM(C111:C115)</f>
        <v>498</v>
      </c>
      <c r="D116" s="12">
        <f t="shared" si="34"/>
        <v>93.975903614457835</v>
      </c>
      <c r="F116" s="24" t="s">
        <v>59</v>
      </c>
      <c r="G116" s="9">
        <f t="shared" ref="G116:H121" si="36">G90+G103</f>
        <v>105</v>
      </c>
      <c r="H116" s="10">
        <f t="shared" si="36"/>
        <v>105</v>
      </c>
      <c r="I116" s="11">
        <f t="shared" si="35"/>
        <v>100</v>
      </c>
    </row>
    <row r="117" spans="1:14" x14ac:dyDescent="0.25">
      <c r="F117" s="24" t="s">
        <v>60</v>
      </c>
      <c r="G117" s="9">
        <f t="shared" si="36"/>
        <v>98</v>
      </c>
      <c r="H117" s="10">
        <f t="shared" si="36"/>
        <v>98</v>
      </c>
      <c r="I117" s="11">
        <f t="shared" si="35"/>
        <v>100</v>
      </c>
    </row>
    <row r="118" spans="1:14" x14ac:dyDescent="0.25">
      <c r="F118" s="24" t="s">
        <v>61</v>
      </c>
      <c r="G118" s="9">
        <f t="shared" si="36"/>
        <v>106</v>
      </c>
      <c r="H118" s="10">
        <f t="shared" si="36"/>
        <v>106</v>
      </c>
      <c r="I118" s="11">
        <f t="shared" si="35"/>
        <v>100</v>
      </c>
    </row>
    <row r="119" spans="1:14" x14ac:dyDescent="0.25">
      <c r="F119" s="24" t="s">
        <v>62</v>
      </c>
      <c r="G119" s="9">
        <f t="shared" si="36"/>
        <v>103</v>
      </c>
      <c r="H119" s="10">
        <f t="shared" si="36"/>
        <v>103</v>
      </c>
      <c r="I119" s="11">
        <f t="shared" si="35"/>
        <v>100</v>
      </c>
    </row>
    <row r="120" spans="1:14" x14ac:dyDescent="0.25">
      <c r="F120" s="24" t="s">
        <v>63</v>
      </c>
      <c r="G120" s="9">
        <f t="shared" si="36"/>
        <v>95</v>
      </c>
      <c r="H120" s="10">
        <f t="shared" si="36"/>
        <v>97</v>
      </c>
      <c r="I120" s="11">
        <f t="shared" si="35"/>
        <v>97.9381443298969</v>
      </c>
    </row>
    <row r="121" spans="1:14" x14ac:dyDescent="0.25">
      <c r="F121" s="24" t="s">
        <v>64</v>
      </c>
      <c r="G121" s="9">
        <f t="shared" si="36"/>
        <v>82</v>
      </c>
      <c r="H121" s="10">
        <f t="shared" si="36"/>
        <v>82</v>
      </c>
      <c r="I121" s="11">
        <f t="shared" si="35"/>
        <v>100</v>
      </c>
    </row>
    <row r="122" spans="1:14" x14ac:dyDescent="0.25">
      <c r="F122" s="19"/>
      <c r="G122" s="8">
        <f>SUM(G115:G121)</f>
        <v>690</v>
      </c>
      <c r="H122" s="8">
        <f>SUM(H115:H121)</f>
        <v>695</v>
      </c>
      <c r="I122" s="12">
        <f t="shared" si="35"/>
        <v>99.280575539568346</v>
      </c>
    </row>
    <row r="124" spans="1:14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6" spans="1:14" x14ac:dyDescent="0.25">
      <c r="A126" s="6"/>
      <c r="B126" s="35" t="s">
        <v>71</v>
      </c>
      <c r="C126" s="35"/>
      <c r="D126" s="7"/>
      <c r="F126" s="6"/>
      <c r="G126" s="35" t="s">
        <v>3</v>
      </c>
      <c r="H126" s="35"/>
      <c r="I126" s="7"/>
    </row>
    <row r="127" spans="1:14" x14ac:dyDescent="0.25">
      <c r="A127" s="6"/>
      <c r="B127" s="35" t="s">
        <v>4</v>
      </c>
      <c r="C127" s="35"/>
      <c r="D127" s="7"/>
      <c r="F127" s="6"/>
      <c r="G127" s="35" t="s">
        <v>4</v>
      </c>
      <c r="H127" s="35"/>
      <c r="I127" s="7"/>
    </row>
    <row r="128" spans="1:14" x14ac:dyDescent="0.25">
      <c r="A128" s="29" t="s">
        <v>5</v>
      </c>
      <c r="B128" s="29" t="s">
        <v>16</v>
      </c>
      <c r="C128" s="29" t="s">
        <v>7</v>
      </c>
      <c r="D128" s="7"/>
      <c r="F128" s="31" t="s">
        <v>5</v>
      </c>
      <c r="G128" s="31" t="s">
        <v>6</v>
      </c>
      <c r="H128" s="31" t="s">
        <v>7</v>
      </c>
      <c r="I128" s="7"/>
    </row>
    <row r="129" spans="1:9" x14ac:dyDescent="0.25">
      <c r="A129" s="32" t="s">
        <v>72</v>
      </c>
      <c r="B129" s="19">
        <v>74</v>
      </c>
      <c r="C129" s="17">
        <v>81</v>
      </c>
      <c r="D129" s="11">
        <f t="shared" ref="D129:D136" si="37">B129/C129*100</f>
        <v>91.358024691358025</v>
      </c>
      <c r="F129" s="30" t="s">
        <v>80</v>
      </c>
      <c r="G129" s="15">
        <v>21</v>
      </c>
      <c r="H129" s="15">
        <v>75</v>
      </c>
      <c r="I129" s="11">
        <f>G129/H129*100</f>
        <v>28.000000000000004</v>
      </c>
    </row>
    <row r="130" spans="1:9" x14ac:dyDescent="0.25">
      <c r="A130" s="32" t="s">
        <v>73</v>
      </c>
      <c r="B130" s="15">
        <v>81</v>
      </c>
      <c r="C130" s="17">
        <v>81</v>
      </c>
      <c r="D130" s="11">
        <f t="shared" si="37"/>
        <v>100</v>
      </c>
      <c r="F130" s="30" t="s">
        <v>81</v>
      </c>
      <c r="G130" s="15">
        <v>6</v>
      </c>
      <c r="H130" s="15">
        <v>68</v>
      </c>
      <c r="I130" s="11">
        <f>G130/H130*100</f>
        <v>8.8235294117647065</v>
      </c>
    </row>
    <row r="131" spans="1:9" x14ac:dyDescent="0.25">
      <c r="A131" s="32" t="s">
        <v>74</v>
      </c>
      <c r="B131" s="16">
        <v>78</v>
      </c>
      <c r="C131" s="17">
        <v>81</v>
      </c>
      <c r="D131" s="11">
        <f t="shared" si="37"/>
        <v>96.296296296296291</v>
      </c>
      <c r="F131" s="30" t="s">
        <v>82</v>
      </c>
      <c r="G131" s="15">
        <v>12</v>
      </c>
      <c r="H131" s="15">
        <v>62</v>
      </c>
      <c r="I131" s="11">
        <f t="shared" ref="I131:I135" si="38">G131/H131*100</f>
        <v>19.35483870967742</v>
      </c>
    </row>
    <row r="132" spans="1:9" x14ac:dyDescent="0.25">
      <c r="A132" s="32" t="s">
        <v>75</v>
      </c>
      <c r="B132" s="15">
        <v>81</v>
      </c>
      <c r="C132" s="17">
        <v>81</v>
      </c>
      <c r="D132" s="11">
        <f t="shared" si="37"/>
        <v>100</v>
      </c>
      <c r="F132" s="30" t="s">
        <v>83</v>
      </c>
      <c r="G132" s="15">
        <v>5</v>
      </c>
      <c r="H132" s="15">
        <v>80</v>
      </c>
      <c r="I132" s="11">
        <f t="shared" si="38"/>
        <v>6.25</v>
      </c>
    </row>
    <row r="133" spans="1:9" x14ac:dyDescent="0.25">
      <c r="A133" s="32" t="s">
        <v>76</v>
      </c>
      <c r="B133" s="15">
        <v>81</v>
      </c>
      <c r="C133" s="17">
        <v>81</v>
      </c>
      <c r="D133" s="11">
        <f t="shared" si="37"/>
        <v>100</v>
      </c>
      <c r="F133" s="30" t="s">
        <v>84</v>
      </c>
      <c r="G133" s="15">
        <v>3</v>
      </c>
      <c r="H133" s="15">
        <v>50</v>
      </c>
      <c r="I133" s="11">
        <f t="shared" si="38"/>
        <v>6</v>
      </c>
    </row>
    <row r="134" spans="1:9" x14ac:dyDescent="0.25">
      <c r="A134" s="32" t="s">
        <v>77</v>
      </c>
      <c r="B134" s="15">
        <v>87</v>
      </c>
      <c r="C134" s="17">
        <v>87</v>
      </c>
      <c r="D134" s="11">
        <f t="shared" si="37"/>
        <v>100</v>
      </c>
      <c r="F134" s="30" t="s">
        <v>85</v>
      </c>
      <c r="G134" s="15">
        <v>11</v>
      </c>
      <c r="H134" s="15">
        <v>80</v>
      </c>
      <c r="I134" s="11">
        <f t="shared" si="38"/>
        <v>13.750000000000002</v>
      </c>
    </row>
    <row r="135" spans="1:9" x14ac:dyDescent="0.25">
      <c r="A135" s="32" t="s">
        <v>78</v>
      </c>
      <c r="B135" s="15">
        <v>87</v>
      </c>
      <c r="C135" s="17">
        <v>87</v>
      </c>
      <c r="D135" s="11">
        <f t="shared" si="37"/>
        <v>100</v>
      </c>
      <c r="F135" s="6"/>
      <c r="G135" s="31">
        <f>SUM(G129:G134)</f>
        <v>58</v>
      </c>
      <c r="H135" s="31">
        <f>SUM(H129:H134)</f>
        <v>415</v>
      </c>
      <c r="I135" s="12">
        <f t="shared" si="38"/>
        <v>13.975903614457833</v>
      </c>
    </row>
    <row r="136" spans="1:9" x14ac:dyDescent="0.25">
      <c r="A136" s="6"/>
      <c r="B136" s="33">
        <f>SUM(B129:B135)</f>
        <v>569</v>
      </c>
      <c r="C136" s="33">
        <f>SUM(C129:C135)</f>
        <v>579</v>
      </c>
      <c r="D136" s="34">
        <f t="shared" si="37"/>
        <v>98.272884283246981</v>
      </c>
      <c r="F136" s="6"/>
      <c r="G136" s="6"/>
      <c r="H136" s="6"/>
      <c r="I136" s="6"/>
    </row>
    <row r="137" spans="1:9" x14ac:dyDescent="0.25">
      <c r="A137" s="6"/>
      <c r="B137" s="6"/>
      <c r="C137" s="6"/>
      <c r="D137" s="6"/>
      <c r="F137" s="6"/>
      <c r="G137" s="6"/>
      <c r="H137" s="6"/>
      <c r="I137" s="6"/>
    </row>
    <row r="138" spans="1:9" x14ac:dyDescent="0.25">
      <c r="A138" s="6"/>
      <c r="B138" s="35" t="s">
        <v>71</v>
      </c>
      <c r="C138" s="35"/>
      <c r="D138" s="7"/>
      <c r="F138" s="6"/>
      <c r="G138" s="35" t="s">
        <v>52</v>
      </c>
      <c r="H138" s="35"/>
      <c r="I138" s="7"/>
    </row>
    <row r="139" spans="1:9" x14ac:dyDescent="0.25">
      <c r="A139" s="6"/>
      <c r="B139" s="35" t="s">
        <v>4</v>
      </c>
      <c r="C139" s="35"/>
      <c r="D139" s="7"/>
      <c r="F139" s="6"/>
      <c r="G139" s="35" t="s">
        <v>4</v>
      </c>
      <c r="H139" s="35"/>
      <c r="I139" s="7"/>
    </row>
    <row r="140" spans="1:9" x14ac:dyDescent="0.25">
      <c r="A140" s="29" t="s">
        <v>5</v>
      </c>
      <c r="B140" s="29" t="s">
        <v>16</v>
      </c>
      <c r="C140" s="29" t="s">
        <v>7</v>
      </c>
      <c r="D140" s="7"/>
      <c r="F140" s="31" t="s">
        <v>5</v>
      </c>
      <c r="G140" s="31" t="s">
        <v>6</v>
      </c>
      <c r="H140" s="31" t="s">
        <v>7</v>
      </c>
      <c r="I140" s="7"/>
    </row>
    <row r="141" spans="1:9" x14ac:dyDescent="0.25">
      <c r="A141" s="32" t="s">
        <v>72</v>
      </c>
      <c r="B141" s="19">
        <v>23</v>
      </c>
      <c r="C141" s="17">
        <v>23</v>
      </c>
      <c r="D141" s="11">
        <f t="shared" ref="D141:D148" si="39">B141/C141*100</f>
        <v>100</v>
      </c>
      <c r="F141" s="30" t="s">
        <v>80</v>
      </c>
      <c r="G141" s="9">
        <v>1</v>
      </c>
      <c r="H141" s="10">
        <v>23</v>
      </c>
      <c r="I141" s="11">
        <f t="shared" ref="I141:I147" si="40">G141/H141*100</f>
        <v>4.3478260869565215</v>
      </c>
    </row>
    <row r="142" spans="1:9" x14ac:dyDescent="0.25">
      <c r="A142" s="32" t="s">
        <v>73</v>
      </c>
      <c r="B142" s="15">
        <v>23</v>
      </c>
      <c r="C142" s="17">
        <v>23</v>
      </c>
      <c r="D142" s="11">
        <f t="shared" si="39"/>
        <v>100</v>
      </c>
      <c r="F142" s="30" t="s">
        <v>81</v>
      </c>
      <c r="G142" s="9">
        <v>3</v>
      </c>
      <c r="H142" s="10">
        <v>23</v>
      </c>
      <c r="I142" s="11">
        <f t="shared" si="40"/>
        <v>13.043478260869565</v>
      </c>
    </row>
    <row r="143" spans="1:9" x14ac:dyDescent="0.25">
      <c r="A143" s="32" t="s">
        <v>74</v>
      </c>
      <c r="B143" s="15">
        <v>23</v>
      </c>
      <c r="C143" s="17">
        <v>23</v>
      </c>
      <c r="D143" s="11">
        <f t="shared" si="39"/>
        <v>100</v>
      </c>
      <c r="F143" s="30" t="s">
        <v>82</v>
      </c>
      <c r="G143" s="9">
        <v>5</v>
      </c>
      <c r="H143" s="10">
        <v>23</v>
      </c>
      <c r="I143" s="11">
        <f t="shared" si="40"/>
        <v>21.739130434782609</v>
      </c>
    </row>
    <row r="144" spans="1:9" x14ac:dyDescent="0.25">
      <c r="A144" s="32" t="s">
        <v>75</v>
      </c>
      <c r="B144" s="15">
        <v>23</v>
      </c>
      <c r="C144" s="17">
        <v>23</v>
      </c>
      <c r="D144" s="11">
        <f t="shared" si="39"/>
        <v>100</v>
      </c>
      <c r="F144" s="30" t="s">
        <v>83</v>
      </c>
      <c r="G144" s="9">
        <v>0</v>
      </c>
      <c r="H144" s="10">
        <v>23</v>
      </c>
      <c r="I144" s="11">
        <f t="shared" si="40"/>
        <v>0</v>
      </c>
    </row>
    <row r="145" spans="1:9" x14ac:dyDescent="0.25">
      <c r="A145" s="32" t="s">
        <v>76</v>
      </c>
      <c r="B145" s="15">
        <v>23</v>
      </c>
      <c r="C145" s="17">
        <v>23</v>
      </c>
      <c r="D145" s="11">
        <f t="shared" si="39"/>
        <v>100</v>
      </c>
      <c r="F145" s="30" t="s">
        <v>84</v>
      </c>
      <c r="G145" s="9">
        <v>0</v>
      </c>
      <c r="H145" s="10">
        <v>24</v>
      </c>
      <c r="I145" s="11">
        <f t="shared" si="40"/>
        <v>0</v>
      </c>
    </row>
    <row r="146" spans="1:9" x14ac:dyDescent="0.25">
      <c r="A146" s="32" t="s">
        <v>77</v>
      </c>
      <c r="B146" s="15">
        <v>23</v>
      </c>
      <c r="C146" s="17">
        <v>23</v>
      </c>
      <c r="D146" s="11">
        <f t="shared" si="39"/>
        <v>100</v>
      </c>
      <c r="F146" s="30" t="s">
        <v>85</v>
      </c>
      <c r="G146" s="9">
        <v>1</v>
      </c>
      <c r="H146" s="10">
        <v>23</v>
      </c>
      <c r="I146" s="11">
        <f t="shared" si="40"/>
        <v>4.3478260869565215</v>
      </c>
    </row>
    <row r="147" spans="1:9" ht="15" customHeight="1" x14ac:dyDescent="0.25">
      <c r="A147" s="32" t="s">
        <v>78</v>
      </c>
      <c r="B147" s="15">
        <v>23</v>
      </c>
      <c r="C147" s="17">
        <v>23</v>
      </c>
      <c r="D147" s="11">
        <f t="shared" si="39"/>
        <v>100</v>
      </c>
      <c r="F147" s="6"/>
      <c r="G147" s="31">
        <f>SUM(G141:G146)</f>
        <v>10</v>
      </c>
      <c r="H147" s="31">
        <f>SUM(H141:H146)</f>
        <v>139</v>
      </c>
      <c r="I147" s="12">
        <f t="shared" si="40"/>
        <v>7.1942446043165464</v>
      </c>
    </row>
    <row r="148" spans="1:9" x14ac:dyDescent="0.25">
      <c r="A148" s="6"/>
      <c r="B148" s="33">
        <f>SUM(B141:B147)</f>
        <v>161</v>
      </c>
      <c r="C148" s="33">
        <f>SUM(C141:C147)</f>
        <v>161</v>
      </c>
      <c r="D148" s="34">
        <f t="shared" si="39"/>
        <v>100</v>
      </c>
      <c r="F148" s="6"/>
      <c r="G148" s="6"/>
      <c r="H148" s="6"/>
      <c r="I148" s="6"/>
    </row>
    <row r="149" spans="1:9" ht="15" customHeight="1" x14ac:dyDescent="0.25">
      <c r="A149" s="6"/>
      <c r="B149" s="6"/>
      <c r="C149" s="6"/>
      <c r="D149" s="6"/>
      <c r="F149" s="6"/>
      <c r="G149" s="6"/>
      <c r="H149" s="6"/>
      <c r="I149" s="6"/>
    </row>
    <row r="150" spans="1:9" x14ac:dyDescent="0.25">
      <c r="A150" s="6"/>
      <c r="B150" s="35" t="s">
        <v>79</v>
      </c>
      <c r="C150" s="35"/>
      <c r="D150" s="7"/>
      <c r="F150" s="6"/>
      <c r="G150" s="35" t="s">
        <v>70</v>
      </c>
      <c r="H150" s="35"/>
      <c r="I150" s="7"/>
    </row>
    <row r="151" spans="1:9" x14ac:dyDescent="0.25">
      <c r="A151" s="6"/>
      <c r="B151" s="35" t="s">
        <v>4</v>
      </c>
      <c r="C151" s="35"/>
      <c r="D151" s="7"/>
      <c r="F151" s="6"/>
      <c r="G151" s="35" t="s">
        <v>4</v>
      </c>
      <c r="H151" s="35"/>
      <c r="I151" s="7"/>
    </row>
    <row r="152" spans="1:9" x14ac:dyDescent="0.25">
      <c r="A152" s="29" t="s">
        <v>5</v>
      </c>
      <c r="B152" s="29" t="s">
        <v>6</v>
      </c>
      <c r="C152" s="29" t="s">
        <v>7</v>
      </c>
      <c r="D152" s="7"/>
      <c r="F152" s="31" t="s">
        <v>5</v>
      </c>
      <c r="G152" s="31" t="s">
        <v>6</v>
      </c>
      <c r="H152" s="31" t="s">
        <v>7</v>
      </c>
      <c r="I152" s="7"/>
    </row>
    <row r="153" spans="1:9" x14ac:dyDescent="0.25">
      <c r="A153" s="32" t="s">
        <v>72</v>
      </c>
      <c r="B153" s="9">
        <f t="shared" ref="B153:C159" si="41">B129+B141</f>
        <v>97</v>
      </c>
      <c r="C153" s="9">
        <f t="shared" si="41"/>
        <v>104</v>
      </c>
      <c r="D153" s="11">
        <f t="shared" ref="D153:D160" si="42">B153/C153*100</f>
        <v>93.269230769230774</v>
      </c>
      <c r="F153" s="30" t="s">
        <v>80</v>
      </c>
      <c r="G153" s="9">
        <f>G129+G141</f>
        <v>22</v>
      </c>
      <c r="H153" s="10">
        <f t="shared" ref="G153:H158" si="43">H129+H141</f>
        <v>98</v>
      </c>
      <c r="I153" s="11">
        <f>(I129)</f>
        <v>28.000000000000004</v>
      </c>
    </row>
    <row r="154" spans="1:9" x14ac:dyDescent="0.25">
      <c r="A154" s="32" t="s">
        <v>73</v>
      </c>
      <c r="B154" s="9">
        <f t="shared" si="41"/>
        <v>104</v>
      </c>
      <c r="C154" s="9">
        <f t="shared" si="41"/>
        <v>104</v>
      </c>
      <c r="D154" s="11">
        <f t="shared" si="42"/>
        <v>100</v>
      </c>
      <c r="F154" s="30" t="s">
        <v>81</v>
      </c>
      <c r="G154" s="9">
        <f>G130+G142</f>
        <v>9</v>
      </c>
      <c r="H154" s="10">
        <f t="shared" si="43"/>
        <v>91</v>
      </c>
      <c r="I154" s="11">
        <f t="shared" ref="I154:I159" si="44">G154/H154*100</f>
        <v>9.8901098901098905</v>
      </c>
    </row>
    <row r="155" spans="1:9" x14ac:dyDescent="0.25">
      <c r="A155" s="32" t="s">
        <v>74</v>
      </c>
      <c r="B155" s="9">
        <f t="shared" si="41"/>
        <v>101</v>
      </c>
      <c r="C155" s="9">
        <f t="shared" si="41"/>
        <v>104</v>
      </c>
      <c r="D155" s="11">
        <f t="shared" si="42"/>
        <v>97.115384615384613</v>
      </c>
      <c r="F155" s="30" t="s">
        <v>82</v>
      </c>
      <c r="G155" s="9">
        <f t="shared" si="43"/>
        <v>17</v>
      </c>
      <c r="H155" s="10">
        <f t="shared" si="43"/>
        <v>85</v>
      </c>
      <c r="I155" s="11">
        <f t="shared" si="44"/>
        <v>20</v>
      </c>
    </row>
    <row r="156" spans="1:9" x14ac:dyDescent="0.25">
      <c r="A156" s="32" t="s">
        <v>75</v>
      </c>
      <c r="B156" s="9">
        <f t="shared" si="41"/>
        <v>104</v>
      </c>
      <c r="C156" s="9">
        <f t="shared" si="41"/>
        <v>104</v>
      </c>
      <c r="D156" s="11">
        <f t="shared" si="42"/>
        <v>100</v>
      </c>
      <c r="F156" s="30" t="s">
        <v>83</v>
      </c>
      <c r="G156" s="9">
        <f t="shared" si="43"/>
        <v>5</v>
      </c>
      <c r="H156" s="10">
        <f t="shared" si="43"/>
        <v>103</v>
      </c>
      <c r="I156" s="11">
        <f t="shared" si="44"/>
        <v>4.8543689320388346</v>
      </c>
    </row>
    <row r="157" spans="1:9" x14ac:dyDescent="0.25">
      <c r="A157" s="32" t="s">
        <v>76</v>
      </c>
      <c r="B157" s="9">
        <f t="shared" si="41"/>
        <v>104</v>
      </c>
      <c r="C157" s="9">
        <f t="shared" si="41"/>
        <v>104</v>
      </c>
      <c r="D157" s="11">
        <f t="shared" si="42"/>
        <v>100</v>
      </c>
      <c r="F157" s="30" t="s">
        <v>84</v>
      </c>
      <c r="G157" s="9">
        <f t="shared" si="43"/>
        <v>3</v>
      </c>
      <c r="H157" s="10">
        <f t="shared" si="43"/>
        <v>74</v>
      </c>
      <c r="I157" s="11">
        <f t="shared" si="44"/>
        <v>4.0540540540540544</v>
      </c>
    </row>
    <row r="158" spans="1:9" x14ac:dyDescent="0.25">
      <c r="A158" s="32" t="s">
        <v>77</v>
      </c>
      <c r="B158" s="9">
        <f t="shared" si="41"/>
        <v>110</v>
      </c>
      <c r="C158" s="9">
        <f t="shared" si="41"/>
        <v>110</v>
      </c>
      <c r="D158" s="11">
        <f t="shared" si="42"/>
        <v>100</v>
      </c>
      <c r="F158" s="30" t="s">
        <v>85</v>
      </c>
      <c r="G158" s="9">
        <f t="shared" si="43"/>
        <v>12</v>
      </c>
      <c r="H158" s="10">
        <f t="shared" si="43"/>
        <v>103</v>
      </c>
      <c r="I158" s="11">
        <f t="shared" si="44"/>
        <v>11.650485436893204</v>
      </c>
    </row>
    <row r="159" spans="1:9" x14ac:dyDescent="0.25">
      <c r="A159" s="32" t="s">
        <v>78</v>
      </c>
      <c r="B159" s="9">
        <f t="shared" si="41"/>
        <v>110</v>
      </c>
      <c r="C159" s="9">
        <f t="shared" si="41"/>
        <v>110</v>
      </c>
      <c r="D159" s="11">
        <f t="shared" si="42"/>
        <v>100</v>
      </c>
      <c r="F159" s="6"/>
      <c r="G159" s="31">
        <f>SUM(G153:G158)</f>
        <v>68</v>
      </c>
      <c r="H159" s="31">
        <f>SUM(H153:H158)</f>
        <v>554</v>
      </c>
      <c r="I159" s="12">
        <f t="shared" si="44"/>
        <v>12.274368231046932</v>
      </c>
    </row>
    <row r="160" spans="1:9" x14ac:dyDescent="0.25">
      <c r="A160" s="6"/>
      <c r="B160" s="33">
        <f>SUM(B153:B159)</f>
        <v>730</v>
      </c>
      <c r="C160" s="33">
        <f>SUM(C153:C159)</f>
        <v>740</v>
      </c>
      <c r="D160" s="34">
        <f t="shared" si="42"/>
        <v>98.648648648648646</v>
      </c>
    </row>
  </sheetData>
  <mergeCells count="72">
    <mergeCell ref="B151:C151"/>
    <mergeCell ref="B126:C126"/>
    <mergeCell ref="B127:C127"/>
    <mergeCell ref="B138:C138"/>
    <mergeCell ref="B139:C139"/>
    <mergeCell ref="B150:C150"/>
    <mergeCell ref="C3:M3"/>
    <mergeCell ref="C4:M4"/>
    <mergeCell ref="C5:M5"/>
    <mergeCell ref="C82:M82"/>
    <mergeCell ref="C83:M83"/>
    <mergeCell ref="B7:C7"/>
    <mergeCell ref="B8:C8"/>
    <mergeCell ref="B18:C18"/>
    <mergeCell ref="B19:C19"/>
    <mergeCell ref="B29:C29"/>
    <mergeCell ref="B30:C30"/>
    <mergeCell ref="G7:H7"/>
    <mergeCell ref="G8:H8"/>
    <mergeCell ref="G18:H18"/>
    <mergeCell ref="G19:H19"/>
    <mergeCell ref="G29:H29"/>
    <mergeCell ref="G30:H30"/>
    <mergeCell ref="L7:M7"/>
    <mergeCell ref="L8:M8"/>
    <mergeCell ref="L19:M19"/>
    <mergeCell ref="L20:M20"/>
    <mergeCell ref="L31:M31"/>
    <mergeCell ref="L32:M32"/>
    <mergeCell ref="B44:C44"/>
    <mergeCell ref="B45:C45"/>
    <mergeCell ref="B56:C56"/>
    <mergeCell ref="L44:M44"/>
    <mergeCell ref="L45:M45"/>
    <mergeCell ref="L56:M56"/>
    <mergeCell ref="G44:H44"/>
    <mergeCell ref="G45:H45"/>
    <mergeCell ref="G55:H55"/>
    <mergeCell ref="G56:H56"/>
    <mergeCell ref="B57:C57"/>
    <mergeCell ref="B68:C68"/>
    <mergeCell ref="B69:C69"/>
    <mergeCell ref="C84:M84"/>
    <mergeCell ref="G86:H86"/>
    <mergeCell ref="L57:M57"/>
    <mergeCell ref="L87:M87"/>
    <mergeCell ref="L96:M96"/>
    <mergeCell ref="L97:M97"/>
    <mergeCell ref="G66:H66"/>
    <mergeCell ref="B86:C86"/>
    <mergeCell ref="B87:C87"/>
    <mergeCell ref="G87:H87"/>
    <mergeCell ref="L68:M68"/>
    <mergeCell ref="L69:M69"/>
    <mergeCell ref="G67:H67"/>
    <mergeCell ref="L86:M86"/>
    <mergeCell ref="L106:M106"/>
    <mergeCell ref="L107:M107"/>
    <mergeCell ref="G112:H112"/>
    <mergeCell ref="G113:H113"/>
    <mergeCell ref="B97:C97"/>
    <mergeCell ref="B98:C98"/>
    <mergeCell ref="B108:C108"/>
    <mergeCell ref="B109:C109"/>
    <mergeCell ref="G99:H99"/>
    <mergeCell ref="G100:H100"/>
    <mergeCell ref="G151:H151"/>
    <mergeCell ref="G126:H126"/>
    <mergeCell ref="G127:H127"/>
    <mergeCell ref="G138:H138"/>
    <mergeCell ref="G139:H139"/>
    <mergeCell ref="G150:H150"/>
  </mergeCells>
  <pageMargins left="0.11811023622047245" right="0.19685039370078741" top="0.55118110236220474" bottom="0.55118110236220474" header="0.31496062992125984" footer="0.31496062992125984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STRC</dc:creator>
  <cp:lastModifiedBy>STRC</cp:lastModifiedBy>
  <cp:lastPrinted>2022-04-19T21:22:32Z</cp:lastPrinted>
  <dcterms:created xsi:type="dcterms:W3CDTF">2021-10-13T20:00:21Z</dcterms:created>
  <dcterms:modified xsi:type="dcterms:W3CDTF">2022-05-24T20:12:09Z</dcterms:modified>
</cp:coreProperties>
</file>