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amez.COEPRISSNVO\Desktop\Organo Interno de Control\1 DATOS ABIERTOS\Datos Abiertos 2024\Primer semestre DA 2024\"/>
    </mc:Choice>
  </mc:AlternateContent>
  <bookViews>
    <workbookView xWindow="0" yWindow="0" windowWidth="28800" windowHeight="11805"/>
  </bookViews>
  <sheets>
    <sheet name="Totales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2" l="1"/>
  <c r="N26" i="2"/>
  <c r="M26" i="2"/>
  <c r="L26" i="2"/>
  <c r="K26" i="2"/>
  <c r="J26" i="2"/>
  <c r="I26" i="2"/>
  <c r="H26" i="2"/>
  <c r="G26" i="2"/>
  <c r="F26" i="2"/>
  <c r="E26" i="2"/>
  <c r="D26" i="2"/>
  <c r="C27" i="2"/>
  <c r="C26" i="2" l="1"/>
  <c r="R11" i="2" s="1"/>
  <c r="P25" i="2"/>
  <c r="R10" i="2" l="1"/>
  <c r="P27" i="2"/>
  <c r="R12" i="2"/>
  <c r="R21" i="2"/>
  <c r="R22" i="2"/>
  <c r="R23" i="2"/>
  <c r="R16" i="2"/>
  <c r="R13" i="2"/>
  <c r="R25" i="2"/>
  <c r="Q8" i="2"/>
  <c r="Q25" i="2"/>
  <c r="Q21" i="2"/>
  <c r="Q17" i="2"/>
  <c r="Q13" i="2"/>
  <c r="Q9" i="2"/>
  <c r="Q20" i="2"/>
  <c r="Q16" i="2"/>
  <c r="Q12" i="2"/>
  <c r="Q19" i="2"/>
  <c r="Q11" i="2"/>
  <c r="Q14" i="2"/>
  <c r="Q24" i="2"/>
  <c r="Q23" i="2"/>
  <c r="Q15" i="2"/>
  <c r="Q22" i="2"/>
  <c r="Q18" i="2"/>
  <c r="Q10" i="2"/>
  <c r="R18" i="2"/>
  <c r="R24" i="2"/>
  <c r="R15" i="2"/>
  <c r="R17" i="2"/>
  <c r="R8" i="2"/>
  <c r="R14" i="2"/>
  <c r="R20" i="2"/>
  <c r="R9" i="2"/>
  <c r="R19" i="2"/>
  <c r="R26" i="2" l="1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</calcChain>
</file>

<file path=xl/sharedStrings.xml><?xml version="1.0" encoding="utf-8"?>
<sst xmlns="http://schemas.openxmlformats.org/spreadsheetml/2006/main" count="41" uniqueCount="41">
  <si>
    <t>Febrero</t>
  </si>
  <si>
    <t>Enero</t>
  </si>
  <si>
    <t>Marzo</t>
  </si>
  <si>
    <t>MUNICIPIOS</t>
  </si>
  <si>
    <t>% EFICIENCIA DE CLORACIÓN ESTATAL</t>
  </si>
  <si>
    <t>AHOME</t>
  </si>
  <si>
    <t>CHOIX</t>
  </si>
  <si>
    <t>FUERTE, EL</t>
  </si>
  <si>
    <t>GUASAVE</t>
  </si>
  <si>
    <t>SINALOA</t>
  </si>
  <si>
    <t>ANGOSTURA</t>
  </si>
  <si>
    <t>MOCORITO</t>
  </si>
  <si>
    <t>SALVADOR ALVARADO</t>
  </si>
  <si>
    <t>BADIRAGUATO</t>
  </si>
  <si>
    <t>COSALA</t>
  </si>
  <si>
    <t>CULIACAN</t>
  </si>
  <si>
    <t>ELOTA</t>
  </si>
  <si>
    <t>NAVOLATO</t>
  </si>
  <si>
    <t>CONCORDIA</t>
  </si>
  <si>
    <t>MAZATLAN</t>
  </si>
  <si>
    <t>SAN IGNACIO</t>
  </si>
  <si>
    <t>ESCUINAPA</t>
  </si>
  <si>
    <t>ROSARIO</t>
  </si>
  <si>
    <t># DE MONITOREOS C/CLORO RESIDUAL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</si>
  <si>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</si>
  <si>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</si>
  <si>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</si>
  <si>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</si>
  <si>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</si>
  <si>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</si>
  <si>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</si>
  <si>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</si>
  <si>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</si>
  <si>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TOTALES C/Cl</t>
    </r>
    <r>
      <rPr>
        <b/>
        <sz val="4"/>
        <color theme="1"/>
        <rFont val="Montserrat"/>
      </rPr>
      <t>2</t>
    </r>
  </si>
  <si>
    <t>TOTALES S/Cl2</t>
  </si>
  <si>
    <t>% EFICIENCIA DE CLORACION POR MUNICIPIO</t>
  </si>
  <si>
    <t>% DE INCUMPLIMIENTO POR MUNICIPIO</t>
  </si>
  <si>
    <t>ACUMULADO TOTAL DE MONITOREOS DE CLORO</t>
  </si>
  <si>
    <t>% PROGRAMA DE CLORACION TOTAL POR MUNICIPIO</t>
  </si>
  <si>
    <t>COMISION ESTATAL PARA LA PROTECCION CONTRA RIESGOS SANITARIOS DE SINALOA</t>
  </si>
  <si>
    <t>REALIZADO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</si>
</sst>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8"/>
      <color indexed="8"/>
      <name val="Montserrat"/>
    </font>
    <font>
      <sz val="9"/>
      <color rgb="FF000000"/>
      <name val="Montserrat"/>
    </font>
    <font>
      <b/>
      <sz val="10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b/>
      <sz val="8"/>
      <color indexed="8"/>
      <name val="Montserrat"/>
    </font>
    <font>
      <sz val="9"/>
      <color indexed="8"/>
      <name val="Montserrat"/>
    </font>
    <font>
      <sz val="9"/>
      <name val="Montserrat"/>
    </font>
    <font>
      <b/>
      <sz val="6"/>
      <color theme="1"/>
      <name val="Montserrat"/>
    </font>
    <font>
      <b/>
      <sz val="4"/>
      <color theme="1"/>
      <name val="Montserrat"/>
    </font>
    <font>
      <b/>
      <sz val="6"/>
      <color indexed="8"/>
      <name val="Montserrat"/>
    </font>
    <font>
      <b/>
      <sz val="11"/>
      <color theme="1"/>
      <name val="Calibri"/>
      <family val="2"/>
      <scheme val="minor"/>
    </font>
    <font>
      <b/>
      <sz val="9"/>
      <color rgb="FF000000"/>
      <name val="Montserrat"/>
    </font>
    <font>
      <b/>
      <sz val="9"/>
      <color theme="1"/>
      <name val="Montserrat"/>
    </font>
    <font>
      <b/>
      <sz val="7"/>
      <color theme="1"/>
      <name val="Montserrat"/>
    </font>
    <font>
      <b/>
      <sz val="8"/>
      <color theme="1"/>
      <name val="Montserrat"/>
    </font>
    <font>
      <b/>
      <sz val="16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2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/>
    </xf>
    <xf numFmtId="0" fontId="13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Fill="1"/>
    <xf numFmtId="0" fontId="21" fillId="0" borderId="0" xfId="0" applyFont="1" applyFill="1" applyAlignment="1">
      <alignment horizontal="right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0000"/>
      <color rgb="FF7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zoomScaleNormal="100" zoomScaleSheetLayoutView="100" workbookViewId="0">
      <selection activeCell="U12" sqref="U12"/>
    </sheetView>
  </sheetViews>
  <sheetFormatPr baseColWidth="10" defaultRowHeight="15" x14ac:dyDescent="0.25"/>
  <cols>
    <col min="18" max="18" width="18.7109375" customWidth="1"/>
    <col min="19" max="19" width="13.140625" customWidth="1"/>
  </cols>
  <sheetData>
    <row r="2" spans="2:18" ht="25.5" customHeight="1" x14ac:dyDescent="0.25">
      <c r="B2" s="28" t="s">
        <v>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2:18" ht="15.75" x14ac:dyDescent="0.25">
      <c r="B3" s="31" t="s">
        <v>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</row>
    <row r="4" spans="2:18" ht="22.5" customHeight="1" x14ac:dyDescent="0.25">
      <c r="B4" s="34" t="s">
        <v>40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6" spans="2:18" ht="15.75" x14ac:dyDescent="0.25">
      <c r="B6" s="20" t="s">
        <v>3</v>
      </c>
      <c r="C6" s="18" t="s">
        <v>37</v>
      </c>
      <c r="D6" s="21" t="s">
        <v>23</v>
      </c>
      <c r="E6" s="21"/>
      <c r="F6" s="21"/>
      <c r="G6" s="16"/>
      <c r="H6" s="16"/>
      <c r="I6" s="16"/>
      <c r="J6" s="16"/>
      <c r="K6" s="16"/>
      <c r="L6" s="16"/>
      <c r="M6" s="16"/>
      <c r="N6" s="16"/>
      <c r="O6" s="16"/>
      <c r="P6" s="18" t="s">
        <v>35</v>
      </c>
      <c r="Q6" s="18" t="s">
        <v>38</v>
      </c>
      <c r="R6" s="19" t="s">
        <v>36</v>
      </c>
    </row>
    <row r="7" spans="2:18" ht="21.75" x14ac:dyDescent="0.25">
      <c r="B7" s="20"/>
      <c r="C7" s="18"/>
      <c r="D7" s="11" t="s">
        <v>1</v>
      </c>
      <c r="E7" s="11" t="s">
        <v>0</v>
      </c>
      <c r="F7" s="11" t="s">
        <v>2</v>
      </c>
      <c r="G7" s="11" t="s">
        <v>24</v>
      </c>
      <c r="H7" s="11" t="s">
        <v>25</v>
      </c>
      <c r="I7" s="11" t="s">
        <v>26</v>
      </c>
      <c r="J7" s="11" t="s">
        <v>27</v>
      </c>
      <c r="K7" s="11" t="s">
        <v>28</v>
      </c>
      <c r="L7" s="8" t="s">
        <v>29</v>
      </c>
      <c r="M7" s="11" t="s">
        <v>30</v>
      </c>
      <c r="N7" s="8" t="s">
        <v>31</v>
      </c>
      <c r="O7" s="8" t="s">
        <v>32</v>
      </c>
      <c r="P7" s="18"/>
      <c r="Q7" s="18"/>
      <c r="R7" s="19"/>
    </row>
    <row r="8" spans="2:18" ht="21.75" x14ac:dyDescent="0.25">
      <c r="B8" s="3" t="s">
        <v>5</v>
      </c>
      <c r="C8" s="4">
        <v>572</v>
      </c>
      <c r="D8" s="1">
        <v>91</v>
      </c>
      <c r="E8" s="1">
        <v>93</v>
      </c>
      <c r="F8" s="1">
        <v>114</v>
      </c>
      <c r="G8" s="1">
        <v>86</v>
      </c>
      <c r="H8" s="1">
        <v>101</v>
      </c>
      <c r="I8" s="1">
        <v>87</v>
      </c>
      <c r="J8" s="1"/>
      <c r="K8" s="1"/>
      <c r="L8" s="1"/>
      <c r="M8" s="5"/>
      <c r="N8" s="5"/>
      <c r="O8" s="6"/>
      <c r="P8" s="2">
        <f t="shared" ref="P8:P26" si="0">SUM(D8:O8)/C8*100</f>
        <v>100</v>
      </c>
      <c r="Q8" s="2">
        <f>SUM(D8:O8)/C26*100</f>
        <v>11.006349817202231</v>
      </c>
      <c r="R8" s="2">
        <f>(C8-(SUM(D8:O8)))/C26*100</f>
        <v>0</v>
      </c>
    </row>
    <row r="9" spans="2:18" ht="21.75" x14ac:dyDescent="0.25">
      <c r="B9" s="3" t="s">
        <v>6</v>
      </c>
      <c r="C9" s="4">
        <v>121</v>
      </c>
      <c r="D9" s="1">
        <v>21</v>
      </c>
      <c r="E9" s="1">
        <v>20</v>
      </c>
      <c r="F9" s="1">
        <v>20</v>
      </c>
      <c r="G9" s="1">
        <v>20</v>
      </c>
      <c r="H9" s="1">
        <v>20</v>
      </c>
      <c r="I9" s="1">
        <v>20</v>
      </c>
      <c r="J9" s="1"/>
      <c r="K9" s="1"/>
      <c r="L9" s="1"/>
      <c r="M9" s="5"/>
      <c r="N9" s="5"/>
      <c r="O9" s="6"/>
      <c r="P9" s="2">
        <f t="shared" si="0"/>
        <v>100</v>
      </c>
      <c r="Q9" s="2">
        <f>SUM(D9:O9)/C26*100</f>
        <v>2.3282663074850873</v>
      </c>
      <c r="R9" s="2">
        <f>(C9-(SUM(D9:O9)))/C26*100</f>
        <v>0</v>
      </c>
    </row>
    <row r="10" spans="2:18" ht="21.75" x14ac:dyDescent="0.25">
      <c r="B10" s="3" t="s">
        <v>7</v>
      </c>
      <c r="C10" s="4">
        <v>208</v>
      </c>
      <c r="D10" s="1">
        <v>31</v>
      </c>
      <c r="E10" s="1">
        <v>45</v>
      </c>
      <c r="F10" s="1">
        <v>30</v>
      </c>
      <c r="G10" s="1">
        <v>31</v>
      </c>
      <c r="H10" s="1">
        <v>32</v>
      </c>
      <c r="I10" s="1">
        <v>31</v>
      </c>
      <c r="J10" s="1"/>
      <c r="K10" s="1"/>
      <c r="L10" s="1"/>
      <c r="M10" s="5"/>
      <c r="N10" s="5"/>
      <c r="O10" s="6"/>
      <c r="P10" s="2">
        <f t="shared" si="0"/>
        <v>96.15384615384616</v>
      </c>
      <c r="Q10" s="2">
        <f>SUM(D10:O10)/C26*100</f>
        <v>3.8483740619588223</v>
      </c>
      <c r="R10" s="2">
        <f>(C10-(SUM(D10:O10)))/C26*100</f>
        <v>0.15393496247835289</v>
      </c>
    </row>
    <row r="11" spans="2:18" ht="21.75" x14ac:dyDescent="0.25">
      <c r="B11" s="3" t="s">
        <v>8</v>
      </c>
      <c r="C11" s="4">
        <v>278</v>
      </c>
      <c r="D11" s="1">
        <v>30</v>
      </c>
      <c r="E11" s="1">
        <v>27</v>
      </c>
      <c r="F11" s="1">
        <v>36</v>
      </c>
      <c r="G11" s="1">
        <v>45</v>
      </c>
      <c r="H11" s="1">
        <v>20</v>
      </c>
      <c r="I11" s="1">
        <v>21</v>
      </c>
      <c r="J11" s="1"/>
      <c r="K11" s="1"/>
      <c r="L11" s="1"/>
      <c r="M11" s="5"/>
      <c r="N11" s="5"/>
      <c r="O11" s="6"/>
      <c r="P11" s="2">
        <f t="shared" si="0"/>
        <v>64.388489208633089</v>
      </c>
      <c r="Q11" s="2">
        <f>SUM(D11:O11)/C26*100</f>
        <v>3.4442947854531463</v>
      </c>
      <c r="R11" s="2">
        <f>(C11-(SUM(D11:O11)))/C26*100</f>
        <v>1.9049451606696171</v>
      </c>
    </row>
    <row r="12" spans="2:18" ht="21.75" x14ac:dyDescent="0.25">
      <c r="B12" s="3" t="s">
        <v>9</v>
      </c>
      <c r="C12" s="4">
        <v>144</v>
      </c>
      <c r="D12" s="1">
        <v>24</v>
      </c>
      <c r="E12" s="1">
        <v>20</v>
      </c>
      <c r="F12" s="1">
        <v>24</v>
      </c>
      <c r="G12" s="1">
        <v>0</v>
      </c>
      <c r="H12" s="1">
        <v>20</v>
      </c>
      <c r="I12" s="1">
        <v>0</v>
      </c>
      <c r="J12" s="1"/>
      <c r="K12" s="1"/>
      <c r="L12" s="1"/>
      <c r="M12" s="5"/>
      <c r="N12" s="5"/>
      <c r="O12" s="6"/>
      <c r="P12" s="2">
        <f t="shared" si="0"/>
        <v>61.111111111111114</v>
      </c>
      <c r="Q12" s="2">
        <f>SUM(D12:O12)/C26*100</f>
        <v>1.693284587261882</v>
      </c>
      <c r="R12" s="2">
        <f>(C12-(SUM(D12:O12)))/C26*100</f>
        <v>1.0775447373484701</v>
      </c>
    </row>
    <row r="13" spans="2:18" ht="21.75" x14ac:dyDescent="0.25">
      <c r="B13" s="3" t="s">
        <v>10</v>
      </c>
      <c r="C13" s="4">
        <v>109</v>
      </c>
      <c r="D13" s="1">
        <v>0</v>
      </c>
      <c r="E13" s="1">
        <v>18</v>
      </c>
      <c r="F13" s="1">
        <v>18</v>
      </c>
      <c r="G13" s="1">
        <v>18</v>
      </c>
      <c r="H13" s="1">
        <v>18</v>
      </c>
      <c r="I13" s="1">
        <v>19</v>
      </c>
      <c r="J13" s="1"/>
      <c r="K13" s="1"/>
      <c r="L13" s="1"/>
      <c r="M13" s="5"/>
      <c r="N13" s="5"/>
      <c r="O13" s="6"/>
      <c r="P13" s="2">
        <f t="shared" si="0"/>
        <v>83.486238532110093</v>
      </c>
      <c r="Q13" s="2">
        <f>SUM(D13:O13)/C26*100</f>
        <v>1.7510101981912642</v>
      </c>
      <c r="R13" s="2">
        <f>(C13-(SUM(D13:O13)))/C26*100</f>
        <v>0.34635366557629399</v>
      </c>
    </row>
    <row r="14" spans="2:18" ht="21.75" x14ac:dyDescent="0.25">
      <c r="B14" s="3" t="s">
        <v>11</v>
      </c>
      <c r="C14" s="4">
        <v>125</v>
      </c>
      <c r="D14" s="1">
        <v>12</v>
      </c>
      <c r="E14" s="1">
        <v>0</v>
      </c>
      <c r="F14" s="1">
        <v>9</v>
      </c>
      <c r="G14" s="1">
        <v>4</v>
      </c>
      <c r="H14" s="1">
        <v>8</v>
      </c>
      <c r="I14" s="1">
        <v>15</v>
      </c>
      <c r="J14" s="1"/>
      <c r="K14" s="1"/>
      <c r="L14" s="1"/>
      <c r="M14" s="5"/>
      <c r="N14" s="5"/>
      <c r="O14" s="6"/>
      <c r="P14" s="2">
        <f t="shared" si="0"/>
        <v>38.4</v>
      </c>
      <c r="Q14" s="2">
        <f>SUM(D14:O14)/C26*100</f>
        <v>0.92360977487011742</v>
      </c>
      <c r="R14" s="2">
        <f>(C14-(SUM(D14:O14)))/C26*100</f>
        <v>1.4816240138541465</v>
      </c>
    </row>
    <row r="15" spans="2:18" ht="21.75" x14ac:dyDescent="0.25">
      <c r="B15" s="3" t="s">
        <v>12</v>
      </c>
      <c r="C15" s="4">
        <v>158</v>
      </c>
      <c r="D15" s="1">
        <v>30</v>
      </c>
      <c r="E15" s="1">
        <v>24</v>
      </c>
      <c r="F15" s="1">
        <v>28</v>
      </c>
      <c r="G15" s="1">
        <v>24</v>
      </c>
      <c r="H15" s="1">
        <v>24</v>
      </c>
      <c r="I15" s="1">
        <v>24</v>
      </c>
      <c r="J15" s="1"/>
      <c r="K15" s="1"/>
      <c r="L15" s="1"/>
      <c r="M15" s="5"/>
      <c r="N15" s="5"/>
      <c r="O15" s="6"/>
      <c r="P15" s="2">
        <f t="shared" si="0"/>
        <v>97.468354430379748</v>
      </c>
      <c r="Q15" s="2">
        <f>SUM(D15:O15)/C26*100</f>
        <v>2.9632480277082931</v>
      </c>
      <c r="R15" s="2">
        <f>(C15-(SUM(D15:O15)))/C26*100</f>
        <v>7.6967481239176447E-2</v>
      </c>
    </row>
    <row r="16" spans="2:18" ht="21.75" x14ac:dyDescent="0.25">
      <c r="B16" s="3" t="s">
        <v>13</v>
      </c>
      <c r="C16" s="4">
        <v>91</v>
      </c>
      <c r="D16" s="1">
        <v>16</v>
      </c>
      <c r="E16" s="1">
        <v>14</v>
      </c>
      <c r="F16" s="1">
        <v>12</v>
      </c>
      <c r="G16" s="1">
        <v>15</v>
      </c>
      <c r="H16" s="1">
        <v>17</v>
      </c>
      <c r="I16" s="1">
        <v>13</v>
      </c>
      <c r="J16" s="1"/>
      <c r="K16" s="1"/>
      <c r="L16" s="1"/>
      <c r="M16" s="5"/>
      <c r="N16" s="5"/>
      <c r="O16" s="6"/>
      <c r="P16" s="2">
        <f t="shared" si="0"/>
        <v>95.604395604395606</v>
      </c>
      <c r="Q16" s="2">
        <f>SUM(D16:O16)/C26*100</f>
        <v>1.674042716952088</v>
      </c>
      <c r="R16" s="2">
        <f>(C16-(SUM(D16:O16)))/C26*100</f>
        <v>7.6967481239176447E-2</v>
      </c>
    </row>
    <row r="17" spans="2:18" ht="21.75" x14ac:dyDescent="0.25">
      <c r="B17" s="3" t="s">
        <v>14</v>
      </c>
      <c r="C17" s="4">
        <v>43</v>
      </c>
      <c r="D17" s="1">
        <v>7</v>
      </c>
      <c r="E17" s="1">
        <v>7</v>
      </c>
      <c r="F17" s="1">
        <v>7</v>
      </c>
      <c r="G17" s="1">
        <v>7</v>
      </c>
      <c r="H17" s="1">
        <v>7</v>
      </c>
      <c r="I17" s="1">
        <v>3</v>
      </c>
      <c r="J17" s="1"/>
      <c r="K17" s="1"/>
      <c r="L17" s="1"/>
      <c r="M17" s="5"/>
      <c r="N17" s="5"/>
      <c r="O17" s="6"/>
      <c r="P17" s="2">
        <f t="shared" si="0"/>
        <v>88.372093023255815</v>
      </c>
      <c r="Q17" s="2">
        <f>SUM(D17:O17)/C26*100</f>
        <v>0.73119107177217624</v>
      </c>
      <c r="R17" s="2">
        <f>(C17-(SUM(D17:O17)))/C26*100</f>
        <v>9.6209351548970562E-2</v>
      </c>
    </row>
    <row r="18" spans="2:18" ht="21.75" x14ac:dyDescent="0.25">
      <c r="B18" s="3" t="s">
        <v>15</v>
      </c>
      <c r="C18" s="4">
        <v>1982</v>
      </c>
      <c r="D18" s="1">
        <v>320</v>
      </c>
      <c r="E18" s="1">
        <v>245</v>
      </c>
      <c r="F18" s="1">
        <v>277</v>
      </c>
      <c r="G18" s="1">
        <v>412</v>
      </c>
      <c r="H18" s="1">
        <v>396</v>
      </c>
      <c r="I18" s="1">
        <v>305</v>
      </c>
      <c r="J18" s="1"/>
      <c r="K18" s="1"/>
      <c r="L18" s="1"/>
      <c r="M18" s="5"/>
      <c r="N18" s="5"/>
      <c r="O18" s="6"/>
      <c r="P18" s="2">
        <f t="shared" si="0"/>
        <v>98.637739656912203</v>
      </c>
      <c r="Q18" s="2">
        <f>SUM(D18:O18)/C26*100</f>
        <v>37.617856455647491</v>
      </c>
      <c r="R18" s="2">
        <f>(C18-(SUM(D18:O18)))/C26*100</f>
        <v>0.51953049836444098</v>
      </c>
    </row>
    <row r="19" spans="2:18" ht="21.75" x14ac:dyDescent="0.25">
      <c r="B19" s="3" t="s">
        <v>16</v>
      </c>
      <c r="C19" s="4">
        <v>132</v>
      </c>
      <c r="D19" s="1">
        <v>22</v>
      </c>
      <c r="E19" s="1">
        <v>22</v>
      </c>
      <c r="F19" s="1">
        <v>22</v>
      </c>
      <c r="G19" s="1">
        <v>22</v>
      </c>
      <c r="H19" s="1">
        <v>22</v>
      </c>
      <c r="I19" s="1">
        <v>22</v>
      </c>
      <c r="J19" s="1"/>
      <c r="K19" s="1"/>
      <c r="L19" s="1"/>
      <c r="M19" s="5"/>
      <c r="N19" s="5"/>
      <c r="O19" s="6"/>
      <c r="P19" s="2">
        <f t="shared" si="0"/>
        <v>100</v>
      </c>
      <c r="Q19" s="2">
        <f>SUM(D19:O19)/C26*100</f>
        <v>2.539926880892823</v>
      </c>
      <c r="R19" s="2">
        <f>(C19-(SUM(D19:O19)))/C26*100</f>
        <v>0</v>
      </c>
    </row>
    <row r="20" spans="2:18" ht="21.75" x14ac:dyDescent="0.25">
      <c r="B20" s="3" t="s">
        <v>17</v>
      </c>
      <c r="C20" s="4">
        <v>183</v>
      </c>
      <c r="D20" s="1">
        <v>26</v>
      </c>
      <c r="E20" s="1">
        <v>30</v>
      </c>
      <c r="F20" s="1">
        <v>34</v>
      </c>
      <c r="G20" s="1">
        <v>36</v>
      </c>
      <c r="H20" s="1">
        <v>31</v>
      </c>
      <c r="I20" s="1">
        <v>21</v>
      </c>
      <c r="J20" s="1"/>
      <c r="K20" s="1"/>
      <c r="L20" s="1"/>
      <c r="M20" s="5"/>
      <c r="N20" s="5"/>
      <c r="O20" s="6"/>
      <c r="P20" s="2">
        <f t="shared" si="0"/>
        <v>97.267759562841533</v>
      </c>
      <c r="Q20" s="2">
        <f>SUM(D20:O20)/C26*100</f>
        <v>3.4250529151433522</v>
      </c>
      <c r="R20" s="2">
        <f>(C20-(SUM(D20:O20)))/C26*100</f>
        <v>9.6209351548970562E-2</v>
      </c>
    </row>
    <row r="21" spans="2:18" ht="21.75" x14ac:dyDescent="0.25">
      <c r="B21" s="3" t="s">
        <v>18</v>
      </c>
      <c r="C21" s="4">
        <v>56</v>
      </c>
      <c r="D21" s="1">
        <v>0</v>
      </c>
      <c r="E21" s="1">
        <v>10</v>
      </c>
      <c r="F21" s="1">
        <v>11</v>
      </c>
      <c r="G21" s="1">
        <v>5</v>
      </c>
      <c r="H21" s="1">
        <v>6</v>
      </c>
      <c r="I21" s="1">
        <v>0</v>
      </c>
      <c r="J21" s="1"/>
      <c r="K21" s="1"/>
      <c r="L21" s="1"/>
      <c r="M21" s="5"/>
      <c r="N21" s="5"/>
      <c r="O21" s="6"/>
      <c r="P21" s="2">
        <f t="shared" si="0"/>
        <v>57.142857142857139</v>
      </c>
      <c r="Q21" s="2">
        <f>SUM(D21:O21)/C26*100</f>
        <v>0.61573984991341157</v>
      </c>
      <c r="R21" s="2">
        <f>(C21-(SUM(D21:O21)))/C26*100</f>
        <v>0.46180488743505871</v>
      </c>
    </row>
    <row r="22" spans="2:18" ht="21.75" x14ac:dyDescent="0.25">
      <c r="B22" s="3" t="s">
        <v>19</v>
      </c>
      <c r="C22" s="4">
        <v>615</v>
      </c>
      <c r="D22" s="1">
        <v>104</v>
      </c>
      <c r="E22" s="1">
        <v>88</v>
      </c>
      <c r="F22" s="1">
        <v>104</v>
      </c>
      <c r="G22" s="1">
        <v>112</v>
      </c>
      <c r="H22" s="1">
        <v>112</v>
      </c>
      <c r="I22" s="1">
        <v>95</v>
      </c>
      <c r="J22" s="1"/>
      <c r="K22" s="1"/>
      <c r="L22" s="1"/>
      <c r="M22" s="5"/>
      <c r="N22" s="5"/>
      <c r="O22" s="6"/>
      <c r="P22" s="2">
        <f t="shared" si="0"/>
        <v>100</v>
      </c>
      <c r="Q22" s="2">
        <f>SUM(D22:O22)/C26*100</f>
        <v>11.833750240523379</v>
      </c>
      <c r="R22" s="2">
        <f>(C22-(SUM(D22:O22)))/C26*100</f>
        <v>0</v>
      </c>
    </row>
    <row r="23" spans="2:18" ht="21.75" x14ac:dyDescent="0.25">
      <c r="B23" s="3" t="s">
        <v>20</v>
      </c>
      <c r="C23" s="4">
        <v>49</v>
      </c>
      <c r="D23" s="1">
        <v>8</v>
      </c>
      <c r="E23" s="1">
        <v>8</v>
      </c>
      <c r="F23" s="1">
        <v>5</v>
      </c>
      <c r="G23" s="1">
        <v>6</v>
      </c>
      <c r="H23" s="1">
        <v>8</v>
      </c>
      <c r="I23" s="1">
        <v>8</v>
      </c>
      <c r="J23" s="1"/>
      <c r="K23" s="1"/>
      <c r="L23" s="1"/>
      <c r="M23" s="5"/>
      <c r="N23" s="5"/>
      <c r="O23" s="6"/>
      <c r="P23" s="2">
        <f t="shared" si="0"/>
        <v>87.755102040816325</v>
      </c>
      <c r="Q23" s="2">
        <f>SUM(D23:O23)/C26*100</f>
        <v>0.82740042332114694</v>
      </c>
      <c r="R23" s="2">
        <f>(C23-(SUM(D23:O23)))/C26*100</f>
        <v>0.11545122185876468</v>
      </c>
    </row>
    <row r="24" spans="2:18" ht="21.75" x14ac:dyDescent="0.25">
      <c r="B24" s="3" t="s">
        <v>21</v>
      </c>
      <c r="C24" s="4">
        <v>148</v>
      </c>
      <c r="D24" s="1">
        <v>7</v>
      </c>
      <c r="E24" s="1">
        <v>20</v>
      </c>
      <c r="F24" s="1">
        <v>14</v>
      </c>
      <c r="G24" s="1">
        <v>11</v>
      </c>
      <c r="H24" s="1">
        <v>18</v>
      </c>
      <c r="I24" s="1">
        <v>3</v>
      </c>
      <c r="J24" s="1"/>
      <c r="K24" s="1"/>
      <c r="L24" s="1"/>
      <c r="M24" s="5"/>
      <c r="N24" s="5"/>
      <c r="O24" s="6"/>
      <c r="P24" s="2">
        <f t="shared" si="0"/>
        <v>49.324324324324323</v>
      </c>
      <c r="Q24" s="2">
        <f>SUM(D24:O24)/C26*100</f>
        <v>1.40465653261497</v>
      </c>
      <c r="R24" s="2">
        <f>(C24-(SUM(D24:O24)))/C26*100</f>
        <v>1.4431402732345584</v>
      </c>
    </row>
    <row r="25" spans="2:18" ht="21.75" x14ac:dyDescent="0.25">
      <c r="B25" s="3" t="s">
        <v>22</v>
      </c>
      <c r="C25" s="4">
        <v>183</v>
      </c>
      <c r="D25" s="1">
        <v>27</v>
      </c>
      <c r="E25" s="1">
        <v>30</v>
      </c>
      <c r="F25" s="1">
        <v>18</v>
      </c>
      <c r="G25" s="1">
        <v>34</v>
      </c>
      <c r="H25" s="1">
        <v>42</v>
      </c>
      <c r="I25" s="1">
        <v>25</v>
      </c>
      <c r="J25" s="1"/>
      <c r="K25" s="1"/>
      <c r="L25" s="1"/>
      <c r="M25" s="5"/>
      <c r="N25" s="5"/>
      <c r="O25" s="6"/>
      <c r="P25" s="2">
        <f>SUM(D25:O25)/C25*100</f>
        <v>96.174863387978135</v>
      </c>
      <c r="Q25" s="2">
        <f>SUM(D25:O25)/C26*100</f>
        <v>3.386569174523764</v>
      </c>
      <c r="R25" s="2">
        <f>(C25-(SUM(D25:O25)))/C26*100</f>
        <v>0.13469309216855876</v>
      </c>
    </row>
    <row r="26" spans="2:18" ht="21.75" x14ac:dyDescent="0.25">
      <c r="B26" s="7" t="s">
        <v>33</v>
      </c>
      <c r="C26" s="8">
        <f>SUM(C8:C25)</f>
        <v>5197</v>
      </c>
      <c r="D26" s="9">
        <f t="shared" ref="D26:O26" si="1">SUM(D8:D25)</f>
        <v>776</v>
      </c>
      <c r="E26" s="9">
        <f t="shared" si="1"/>
        <v>721</v>
      </c>
      <c r="F26" s="9">
        <f t="shared" si="1"/>
        <v>783</v>
      </c>
      <c r="G26" s="9">
        <f t="shared" si="1"/>
        <v>888</v>
      </c>
      <c r="H26" s="9">
        <f t="shared" si="1"/>
        <v>902</v>
      </c>
      <c r="I26" s="9">
        <f t="shared" si="1"/>
        <v>712</v>
      </c>
      <c r="J26" s="9">
        <f t="shared" si="1"/>
        <v>0</v>
      </c>
      <c r="K26" s="9">
        <f t="shared" si="1"/>
        <v>0</v>
      </c>
      <c r="L26" s="9">
        <f t="shared" si="1"/>
        <v>0</v>
      </c>
      <c r="M26" s="9">
        <f t="shared" si="1"/>
        <v>0</v>
      </c>
      <c r="N26" s="9">
        <f t="shared" si="1"/>
        <v>0</v>
      </c>
      <c r="O26" s="9">
        <f t="shared" si="1"/>
        <v>0</v>
      </c>
      <c r="P26" s="17">
        <f t="shared" si="0"/>
        <v>92.01462382143545</v>
      </c>
      <c r="Q26" s="17"/>
      <c r="R26" s="11">
        <f>SUM(R8:R25)</f>
        <v>7.9853761785645547</v>
      </c>
    </row>
    <row r="27" spans="2:18" ht="21.75" x14ac:dyDescent="0.25">
      <c r="B27" s="10" t="s">
        <v>34</v>
      </c>
      <c r="C27" s="12">
        <f>SUM(D27:O27)</f>
        <v>415</v>
      </c>
      <c r="D27" s="13">
        <v>81</v>
      </c>
      <c r="E27" s="13">
        <v>50</v>
      </c>
      <c r="F27" s="13">
        <v>42</v>
      </c>
      <c r="G27" s="13">
        <v>78</v>
      </c>
      <c r="H27" s="13">
        <v>70</v>
      </c>
      <c r="I27" s="13">
        <v>94</v>
      </c>
      <c r="J27" s="13"/>
      <c r="K27" s="13"/>
      <c r="L27" s="13"/>
      <c r="M27" s="13"/>
      <c r="N27" s="13"/>
      <c r="O27" s="13"/>
      <c r="P27" s="11">
        <f>SUM(D27:O27)/C26*100</f>
        <v>7.9853761785645556</v>
      </c>
      <c r="Q27" s="14"/>
      <c r="R27" s="15"/>
    </row>
    <row r="31" spans="2:18" ht="20.25" x14ac:dyDescent="0.3">
      <c r="B31" s="22"/>
      <c r="C31" s="22"/>
      <c r="D31" s="22"/>
      <c r="E31" s="22"/>
    </row>
    <row r="32" spans="2:18" ht="20.25" x14ac:dyDescent="0.3">
      <c r="B32" s="22"/>
      <c r="C32" s="22"/>
      <c r="D32" s="22"/>
      <c r="E32" s="22"/>
    </row>
    <row r="33" spans="2:5" ht="15.75" x14ac:dyDescent="0.25">
      <c r="B33" s="23"/>
      <c r="C33" s="23"/>
      <c r="E33" s="24"/>
    </row>
    <row r="34" spans="2:5" ht="18" x14ac:dyDescent="0.25">
      <c r="B34" s="24"/>
      <c r="C34" s="25"/>
      <c r="E34" s="24"/>
    </row>
    <row r="35" spans="2:5" ht="18" x14ac:dyDescent="0.25">
      <c r="B35" s="26"/>
      <c r="C35" s="27"/>
      <c r="E35" s="24"/>
    </row>
  </sheetData>
  <protectedRanges>
    <protectedRange sqref="M8:M25" name="Rango4"/>
    <protectedRange sqref="N8:N25" name="Rango4_1"/>
  </protectedRanges>
  <mergeCells count="12">
    <mergeCell ref="B31:E31"/>
    <mergeCell ref="B32:E32"/>
    <mergeCell ref="P26:Q26"/>
    <mergeCell ref="Q6:Q7"/>
    <mergeCell ref="B2:R2"/>
    <mergeCell ref="B3:R3"/>
    <mergeCell ref="B4:R4"/>
    <mergeCell ref="R6:R7"/>
    <mergeCell ref="B6:B7"/>
    <mergeCell ref="C6:C7"/>
    <mergeCell ref="D6:F6"/>
    <mergeCell ref="P6:P7"/>
  </mergeCells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Yerania Estefania Navarrete P</dc:creator>
  <cp:lastModifiedBy>Guadalupe Gamez</cp:lastModifiedBy>
  <cp:lastPrinted>2024-07-08T20:49:40Z</cp:lastPrinted>
  <dcterms:created xsi:type="dcterms:W3CDTF">2023-05-12T21:03:58Z</dcterms:created>
  <dcterms:modified xsi:type="dcterms:W3CDTF">2024-07-08T21:02:21Z</dcterms:modified>
</cp:coreProperties>
</file>