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ante\Downloads\"/>
    </mc:Choice>
  </mc:AlternateContent>
  <xr:revisionPtr revIDLastSave="0" documentId="8_{DB4110ED-5F73-475B-AE58-24DAC99E0E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 2 Informe Analítico DPyOP (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" l="1"/>
  <c r="H19" i="1" s="1"/>
  <c r="H18" i="1" s="1"/>
  <c r="E58" i="1"/>
  <c r="D19" i="1" s="1"/>
  <c r="D18" i="1" s="1"/>
  <c r="D58" i="1"/>
  <c r="G39" i="1"/>
  <c r="D39" i="1"/>
  <c r="G28" i="1"/>
  <c r="G27" i="1"/>
  <c r="J26" i="1"/>
  <c r="I26" i="1"/>
  <c r="H26" i="1"/>
  <c r="D26" i="1"/>
  <c r="H24" i="1"/>
  <c r="H22" i="1" s="1"/>
  <c r="G23" i="1"/>
  <c r="G22" i="1" s="1"/>
  <c r="J22" i="1"/>
  <c r="I22" i="1"/>
  <c r="F22" i="1"/>
  <c r="E22" i="1"/>
  <c r="D22" i="1"/>
  <c r="J18" i="1"/>
  <c r="I18" i="1"/>
  <c r="G18" i="1"/>
  <c r="F18" i="1"/>
  <c r="E18" i="1"/>
  <c r="H17" i="1"/>
  <c r="H14" i="1" s="1"/>
  <c r="H16" i="1"/>
  <c r="H15" i="1"/>
  <c r="J14" i="1"/>
  <c r="I14" i="1"/>
  <c r="I9" i="1" s="1"/>
  <c r="I20" i="1" s="1"/>
  <c r="G14" i="1"/>
  <c r="F14" i="1"/>
  <c r="E14" i="1"/>
  <c r="D14" i="1"/>
  <c r="H13" i="1"/>
  <c r="H12" i="1"/>
  <c r="H11" i="1"/>
  <c r="H10" i="1" s="1"/>
  <c r="J10" i="1"/>
  <c r="J9" i="1" s="1"/>
  <c r="J20" i="1" s="1"/>
  <c r="I10" i="1"/>
  <c r="G10" i="1"/>
  <c r="G9" i="1" s="1"/>
  <c r="G20" i="1" s="1"/>
  <c r="F10" i="1"/>
  <c r="E10" i="1"/>
  <c r="D10" i="1"/>
  <c r="F9" i="1"/>
  <c r="F20" i="1" s="1"/>
  <c r="H9" i="1" l="1"/>
  <c r="E9" i="1"/>
  <c r="E20" i="1" s="1"/>
  <c r="G26" i="1"/>
  <c r="D9" i="1"/>
  <c r="D20" i="1"/>
  <c r="H20" i="1"/>
</calcChain>
</file>

<file path=xl/sharedStrings.xml><?xml version="1.0" encoding="utf-8"?>
<sst xmlns="http://schemas.openxmlformats.org/spreadsheetml/2006/main" count="74" uniqueCount="63">
  <si>
    <t>GOBIERNO DEL ESTADO DE SINALOA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</si>
  <si>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Se refiere al valor del Bono Cupón Cero que respalda el pago de los créditos asociados al mismo (Activo).
</t>
  </si>
  <si>
    <t>Informe Analítico de la Deuda Pública y Otros Pasivos - LDF</t>
  </si>
  <si>
    <t>Del 1 de enero al 31 de marzo de 2020</t>
  </si>
  <si>
    <t>(PESOS)</t>
  </si>
  <si>
    <t>Denominación de la Deuda Pública y Otros Pasivos</t>
  </si>
  <si>
    <t>Saldo al 31 de diciembre de 2019 b/</t>
  </si>
  <si>
    <t>Disposiciones del Periodo</t>
  </si>
  <si>
    <t xml:space="preserve">Amortizaciones del Periodo </t>
  </si>
  <si>
    <t>Revaluaciones, Reclasificaciones y Otros Ajustes</t>
  </si>
  <si>
    <t>Saldo Final del Periodo                          c/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</si>
  <si>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</si>
  <si>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</si>
  <si>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</si>
  <si>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</si>
  <si>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</si>
  <si>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</si>
  <si>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</si>
  <si>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   a/</t>
  </si>
  <si>
    <t>b1) Instituciones de Crédito</t>
  </si>
  <si>
    <t>b2) Títulos y Valores</t>
  </si>
  <si>
    <t>b3) Arrendamientos Financieros</t>
  </si>
  <si>
    <t xml:space="preserve">2. Otros Pasivos  </t>
  </si>
  <si>
    <t>3. Total de la Deuda Pública y Otros Pasivos</t>
  </si>
  <si>
    <t>4. Deuda Contingente 1</t>
  </si>
  <si>
    <t>A. Deuda Contingente 1</t>
  </si>
  <si>
    <t>B. Deuda Contingente 2</t>
  </si>
  <si>
    <t>5. Valor de Instrumentos Bono Cupón Cero 2 (Informativo)</t>
  </si>
  <si>
    <t>A. Instrumento Bono Cupón Cero 1</t>
  </si>
  <si>
    <t>B. Instrumento Bono Cupón Cero 2</t>
  </si>
  <si>
    <t>Fuente de Información: Dirección Financiamiento y Fideicomisos.</t>
  </si>
  <si>
    <t>a/ No incluyen dos obligaciones de largo plazo correspondientes al Cupón Cero.</t>
  </si>
  <si>
    <t>b/ La información al 31 de diciembre 2019 corresponde a Cuenta Pública</t>
  </si>
  <si>
    <t>c/ La información al 31 de marzo de  2020 corresponde a Avance Trimestral</t>
  </si>
  <si>
    <t>Nota: El Pago de Comisiones y demás costos asociados durante el periodo: comprende pagos realizados a las agencias calificadoras y pagos de coberturas.</t>
  </si>
  <si>
    <t>Obligaciones a Corto Plazo</t>
  </si>
  <si>
    <t>Monto  Contratado</t>
  </si>
  <si>
    <t>Plazo Pactado (días)</t>
  </si>
  <si>
    <t>Tasa de Interés</t>
  </si>
  <si>
    <t>Comisiones y Costos Relacionados</t>
  </si>
  <si>
    <t>Tasa Efectiva</t>
  </si>
  <si>
    <t>6. Obligaciones a Corto Plazo</t>
  </si>
  <si>
    <t>(Informativo)</t>
  </si>
  <si>
    <t xml:space="preserve">A. Crédito  Revolvente </t>
  </si>
  <si>
    <t>TIIE28 días + 0.30</t>
  </si>
  <si>
    <t xml:space="preserve">B. Crédito  Revolvente </t>
  </si>
  <si>
    <t>TIIE28 días + 0.29</t>
  </si>
  <si>
    <t>Notas:</t>
  </si>
  <si>
    <t>1- Los créditos son en Cuenta Corriente (revolventes) y la tasa efectiva se calculó, de acuerdo a los Lineamientos de la Metodología para el Cálculo del Menor Costo Financiero y de los Procesos Competitivos de los Financiamientos y Obligaciones a contratar por parte de las Entidades Federativas, los Municipios y sus Entes Públicos, sin considerar la TIIE.</t>
  </si>
  <si>
    <t>2- Las tasas de interés efectivas son las presentadas en la evaluación financiera, derivado del proceso competitivo que se realizó para la adjudicación de cada crédito, en base a la Ley de Disciplina Financiera de las Entidades Federativas y Municipios</t>
  </si>
  <si>
    <t>Estado de la Situación Financiera al 4to T 2019</t>
  </si>
  <si>
    <t>Avance Trimestral</t>
  </si>
  <si>
    <t>Cta Pública</t>
  </si>
  <si>
    <t>(1)</t>
  </si>
  <si>
    <t>Pasivo Circulante</t>
  </si>
  <si>
    <t>(2)</t>
  </si>
  <si>
    <t>Porción a Corto Plazo Deuda Publica Interna</t>
  </si>
  <si>
    <t>(3)</t>
  </si>
  <si>
    <t>Pasivos diferidos a largo plazo</t>
  </si>
  <si>
    <t>(4)</t>
  </si>
  <si>
    <t>Otras Ctas por pagar a Corto Plazo</t>
  </si>
  <si>
    <t xml:space="preserve">SALDO DE LOS   PQ QUE FORMAN PARTE DE LA CTA 2119 </t>
  </si>
  <si>
    <t>Estado de la Situación Financiera al 1er 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</si>
</sst>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3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4" fillId="3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" fontId="4" fillId="0" borderId="14" xfId="0" applyNumberFormat="1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4" fontId="4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4" fontId="4" fillId="3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4" fontId="4" fillId="3" borderId="0" xfId="0" applyNumberFormat="1" applyFont="1" applyFill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T71"/>
  <sheetViews>
    <sheetView showGridLines="0" tabSelected="1" workbookViewId="0">
      <selection activeCell="M10" sqref="M10"/>
    </sheetView>
  </sheetViews>
  <sheetFormatPr baseColWidth="10" defaultColWidth="11.42578125" defaultRowHeight="15" x14ac:dyDescent="0.25"/>
  <cols>
    <col min="1" max="1" width="4.5703125" style="1" customWidth="1"/>
    <col min="2" max="2" width="3.42578125" style="1" customWidth="1"/>
    <col min="3" max="3" width="23" style="1" customWidth="1"/>
    <col min="4" max="4" width="15.7109375" style="1" bestFit="1" customWidth="1"/>
    <col min="5" max="7" width="14.7109375" style="1" customWidth="1"/>
    <col min="8" max="8" width="16.85546875" style="1" customWidth="1"/>
    <col min="9" max="9" width="13.28515625" style="1" bestFit="1" customWidth="1"/>
    <col min="10" max="10" width="17.28515625" style="1" customWidth="1"/>
    <col min="11" max="11" width="1.7109375" style="1" customWidth="1"/>
    <col min="12" max="12" width="23.7109375" style="1" customWidth="1"/>
    <col min="13" max="13" width="13.42578125" style="1" bestFit="1" customWidth="1"/>
    <col min="14" max="14" width="14.42578125" style="1" bestFit="1" customWidth="1"/>
    <col min="15" max="15" width="8.85546875" style="1" bestFit="1" customWidth="1"/>
    <col min="16" max="16" width="12.7109375" style="1" bestFit="1" customWidth="1"/>
    <col min="17" max="17" width="13.7109375" style="1" bestFit="1" customWidth="1"/>
    <col min="18" max="18" width="15.28515625" style="1" customWidth="1"/>
    <col min="19" max="19" width="12.7109375" style="1" bestFit="1" customWidth="1"/>
    <col min="20" max="20" width="23.7109375" style="1" customWidth="1"/>
    <col min="21" max="16384" width="11.42578125" style="1"/>
  </cols>
  <sheetData>
    <row r="2" spans="2:19" ht="15.75" thickBot="1" x14ac:dyDescent="0.3"/>
    <row r="3" spans="2:19" x14ac:dyDescent="0.25">
      <c r="B3" s="62" t="s">
        <v>0</v>
      </c>
      <c r="C3" s="63"/>
      <c r="D3" s="63"/>
      <c r="E3" s="63"/>
      <c r="F3" s="63"/>
      <c r="G3" s="63"/>
      <c r="H3" s="63"/>
      <c r="I3" s="63"/>
      <c r="J3" s="64"/>
      <c r="M3" s="65" t="s">
        <v>1</v>
      </c>
      <c r="N3" s="65"/>
      <c r="O3" s="65"/>
      <c r="P3" s="65"/>
      <c r="Q3" s="65"/>
      <c r="R3" s="65"/>
      <c r="S3" s="65"/>
    </row>
    <row r="4" spans="2:19" x14ac:dyDescent="0.25">
      <c r="B4" s="66" t="s">
        <v>2</v>
      </c>
      <c r="C4" s="67"/>
      <c r="D4" s="67"/>
      <c r="E4" s="67"/>
      <c r="F4" s="67"/>
      <c r="G4" s="67"/>
      <c r="H4" s="67"/>
      <c r="I4" s="67"/>
      <c r="J4" s="68"/>
      <c r="M4" s="65"/>
      <c r="N4" s="65"/>
      <c r="O4" s="65"/>
      <c r="P4" s="65"/>
      <c r="Q4" s="65"/>
      <c r="R4" s="65"/>
      <c r="S4" s="65"/>
    </row>
    <row r="5" spans="2:19" x14ac:dyDescent="0.25">
      <c r="B5" s="66" t="s">
        <v>3</v>
      </c>
      <c r="C5" s="67"/>
      <c r="D5" s="67"/>
      <c r="E5" s="67"/>
      <c r="F5" s="67"/>
      <c r="G5" s="67"/>
      <c r="H5" s="67"/>
      <c r="I5" s="67"/>
      <c r="J5" s="68"/>
      <c r="M5" s="65"/>
      <c r="N5" s="65"/>
      <c r="O5" s="65"/>
      <c r="P5" s="65"/>
      <c r="Q5" s="65"/>
      <c r="R5" s="65"/>
      <c r="S5" s="65"/>
    </row>
    <row r="6" spans="2:19" ht="15.75" thickBot="1" x14ac:dyDescent="0.3">
      <c r="B6" s="69" t="s">
        <v>4</v>
      </c>
      <c r="C6" s="70"/>
      <c r="D6" s="70"/>
      <c r="E6" s="70"/>
      <c r="F6" s="70"/>
      <c r="G6" s="70"/>
      <c r="H6" s="70"/>
      <c r="I6" s="70"/>
      <c r="J6" s="71"/>
      <c r="M6" s="65"/>
      <c r="N6" s="65"/>
      <c r="O6" s="65"/>
      <c r="P6" s="65"/>
      <c r="Q6" s="65"/>
      <c r="R6" s="65"/>
      <c r="S6" s="65"/>
    </row>
    <row r="7" spans="2:19" ht="51.75" thickBot="1" x14ac:dyDescent="0.3">
      <c r="B7" s="72" t="s">
        <v>5</v>
      </c>
      <c r="C7" s="73"/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3" t="s">
        <v>12</v>
      </c>
    </row>
    <row r="8" spans="2:19" ht="15" customHeight="1" x14ac:dyDescent="0.25">
      <c r="B8" s="74"/>
      <c r="C8" s="75"/>
      <c r="D8" s="4"/>
      <c r="E8" s="4"/>
      <c r="F8" s="4"/>
      <c r="G8" s="4"/>
      <c r="H8" s="4"/>
      <c r="I8" s="4"/>
      <c r="J8" s="4"/>
    </row>
    <row r="9" spans="2:19" x14ac:dyDescent="0.25">
      <c r="B9" s="76" t="s">
        <v>13</v>
      </c>
      <c r="C9" s="77"/>
      <c r="D9" s="5">
        <f t="shared" ref="D9:I9" si="0">D10+D14</f>
        <v>4831276186.3299999</v>
      </c>
      <c r="E9" s="5">
        <f t="shared" si="0"/>
        <v>95000000</v>
      </c>
      <c r="F9" s="5">
        <f t="shared" si="0"/>
        <v>397670168.38999999</v>
      </c>
      <c r="G9" s="5">
        <f t="shared" si="0"/>
        <v>0</v>
      </c>
      <c r="H9" s="5">
        <f t="shared" si="0"/>
        <v>4528606017.9399996</v>
      </c>
      <c r="I9" s="5">
        <f t="shared" si="0"/>
        <v>93956201.659999996</v>
      </c>
      <c r="J9" s="5">
        <f>J10+J14</f>
        <v>0</v>
      </c>
    </row>
    <row r="10" spans="2:19" x14ac:dyDescent="0.25">
      <c r="B10" s="76" t="s">
        <v>14</v>
      </c>
      <c r="C10" s="77"/>
      <c r="D10" s="5">
        <f>SUM(D11:D13)</f>
        <v>584781951.21000004</v>
      </c>
      <c r="E10" s="5">
        <f t="shared" ref="E10:J10" si="1">SUM(E11:E13)</f>
        <v>95000000</v>
      </c>
      <c r="F10" s="5">
        <f>SUM(F11:F13)</f>
        <v>349551666.19</v>
      </c>
      <c r="G10" s="5">
        <f t="shared" si="1"/>
        <v>0</v>
      </c>
      <c r="H10" s="5">
        <f>SUM(H11:H13)</f>
        <v>330230285.02000004</v>
      </c>
      <c r="I10" s="5">
        <f>SUM(I11:I13)</f>
        <v>10105584.210000001</v>
      </c>
      <c r="J10" s="5">
        <f t="shared" si="1"/>
        <v>0</v>
      </c>
      <c r="L10" s="6"/>
      <c r="M10" s="7"/>
    </row>
    <row r="11" spans="2:19" x14ac:dyDescent="0.25">
      <c r="B11" s="8"/>
      <c r="C11" s="9" t="s">
        <v>15</v>
      </c>
      <c r="D11" s="10">
        <v>584781951.21000004</v>
      </c>
      <c r="E11" s="10">
        <v>95000000</v>
      </c>
      <c r="F11" s="10">
        <v>349551666.19</v>
      </c>
      <c r="G11" s="10">
        <v>0</v>
      </c>
      <c r="H11" s="10">
        <f>D11+E11-F11+G11</f>
        <v>330230285.02000004</v>
      </c>
      <c r="I11" s="10">
        <v>10105584.210000001</v>
      </c>
      <c r="J11" s="10">
        <v>0</v>
      </c>
      <c r="L11" s="7"/>
      <c r="M11" s="11"/>
      <c r="N11" s="12"/>
      <c r="O11" s="13"/>
      <c r="P11" s="13"/>
      <c r="Q11" s="7"/>
      <c r="R11" s="7"/>
      <c r="S11" s="7"/>
    </row>
    <row r="12" spans="2:19" x14ac:dyDescent="0.25">
      <c r="B12" s="8"/>
      <c r="C12" s="9" t="s">
        <v>16</v>
      </c>
      <c r="D12" s="10">
        <v>0</v>
      </c>
      <c r="E12" s="4">
        <v>0</v>
      </c>
      <c r="F12" s="4">
        <v>0</v>
      </c>
      <c r="G12" s="4">
        <v>0</v>
      </c>
      <c r="H12" s="4">
        <f>D12+E12-F12+G12</f>
        <v>0</v>
      </c>
      <c r="I12" s="4">
        <v>0</v>
      </c>
      <c r="J12" s="4">
        <v>0</v>
      </c>
      <c r="L12" s="14"/>
      <c r="M12" s="7"/>
      <c r="N12" s="13"/>
      <c r="O12" s="13"/>
      <c r="P12" s="13"/>
      <c r="Q12" s="7"/>
      <c r="R12" s="7"/>
      <c r="S12" s="7"/>
    </row>
    <row r="13" spans="2:19" x14ac:dyDescent="0.25">
      <c r="B13" s="8"/>
      <c r="C13" s="9" t="s">
        <v>17</v>
      </c>
      <c r="D13" s="10">
        <v>0</v>
      </c>
      <c r="E13" s="4">
        <v>0</v>
      </c>
      <c r="F13" s="4">
        <v>0</v>
      </c>
      <c r="G13" s="4">
        <v>0</v>
      </c>
      <c r="H13" s="4">
        <f>D13+E13-F13+G13</f>
        <v>0</v>
      </c>
      <c r="I13" s="4">
        <v>0</v>
      </c>
      <c r="J13" s="4">
        <v>0</v>
      </c>
      <c r="L13" s="14"/>
      <c r="M13" s="7"/>
      <c r="N13" s="13"/>
      <c r="O13" s="15"/>
      <c r="P13" s="13"/>
      <c r="Q13" s="7"/>
      <c r="R13" s="7"/>
      <c r="S13" s="7"/>
    </row>
    <row r="14" spans="2:19" x14ac:dyDescent="0.25">
      <c r="B14" s="76" t="s">
        <v>18</v>
      </c>
      <c r="C14" s="77"/>
      <c r="D14" s="16">
        <f>SUM(D15:D17)</f>
        <v>4246494235.1199994</v>
      </c>
      <c r="E14" s="5">
        <f t="shared" ref="E14:J14" si="2">SUM(E15:E17)</f>
        <v>0</v>
      </c>
      <c r="F14" s="5">
        <f>SUM(F15:F17)</f>
        <v>48118502.199999996</v>
      </c>
      <c r="G14" s="5">
        <f t="shared" si="2"/>
        <v>0</v>
      </c>
      <c r="H14" s="5">
        <f t="shared" si="2"/>
        <v>4198375732.9199996</v>
      </c>
      <c r="I14" s="5">
        <f t="shared" si="2"/>
        <v>83850617.450000003</v>
      </c>
      <c r="J14" s="5">
        <f t="shared" si="2"/>
        <v>0</v>
      </c>
      <c r="L14" s="17"/>
      <c r="M14" s="7"/>
      <c r="N14" s="13"/>
      <c r="O14" s="15"/>
      <c r="P14" s="13"/>
      <c r="Q14" s="7"/>
      <c r="R14" s="7"/>
      <c r="S14" s="7"/>
    </row>
    <row r="15" spans="2:19" x14ac:dyDescent="0.25">
      <c r="B15" s="18"/>
      <c r="C15" s="9" t="s">
        <v>19</v>
      </c>
      <c r="D15" s="10">
        <v>4246494235.1199994</v>
      </c>
      <c r="E15" s="10">
        <v>0</v>
      </c>
      <c r="F15" s="10">
        <v>48118502.199999996</v>
      </c>
      <c r="G15" s="10">
        <v>0</v>
      </c>
      <c r="H15" s="10">
        <f>D15-F15</f>
        <v>4198375732.9199996</v>
      </c>
      <c r="I15" s="10">
        <v>83850617.450000003</v>
      </c>
      <c r="J15" s="10">
        <v>0</v>
      </c>
      <c r="L15" s="17"/>
      <c r="M15" s="6"/>
      <c r="N15" s="13"/>
      <c r="O15" s="15"/>
      <c r="P15" s="13"/>
      <c r="Q15" s="7"/>
      <c r="R15" s="7"/>
      <c r="S15" s="7"/>
    </row>
    <row r="16" spans="2:19" x14ac:dyDescent="0.25">
      <c r="B16" s="18"/>
      <c r="C16" s="9" t="s">
        <v>20</v>
      </c>
      <c r="D16" s="10">
        <v>0</v>
      </c>
      <c r="E16" s="4">
        <v>0</v>
      </c>
      <c r="F16" s="4">
        <v>0</v>
      </c>
      <c r="G16" s="4">
        <v>0</v>
      </c>
      <c r="H16" s="4">
        <f>D16+E16-F16+G16</f>
        <v>0</v>
      </c>
      <c r="I16" s="4">
        <v>0</v>
      </c>
      <c r="J16" s="4">
        <v>0</v>
      </c>
      <c r="L16" s="17"/>
      <c r="M16" s="7"/>
      <c r="N16" s="7"/>
      <c r="O16" s="7"/>
      <c r="P16" s="7"/>
      <c r="Q16" s="7"/>
      <c r="R16" s="7"/>
      <c r="S16" s="7"/>
    </row>
    <row r="17" spans="2:20" x14ac:dyDescent="0.25">
      <c r="B17" s="18"/>
      <c r="C17" s="9" t="s">
        <v>21</v>
      </c>
      <c r="D17" s="10">
        <v>0</v>
      </c>
      <c r="E17" s="4">
        <v>0</v>
      </c>
      <c r="F17" s="4">
        <v>0</v>
      </c>
      <c r="G17" s="4">
        <v>0</v>
      </c>
      <c r="H17" s="4">
        <f>D17+E17-F17+G17</f>
        <v>0</v>
      </c>
      <c r="I17" s="4">
        <v>0</v>
      </c>
      <c r="J17" s="4">
        <v>0</v>
      </c>
      <c r="L17" s="17"/>
      <c r="M17" s="7"/>
      <c r="N17" s="7"/>
      <c r="O17" s="7"/>
      <c r="P17" s="7"/>
      <c r="Q17" s="7"/>
      <c r="R17" s="7"/>
      <c r="S17" s="7"/>
    </row>
    <row r="18" spans="2:20" x14ac:dyDescent="0.25">
      <c r="B18" s="76" t="s">
        <v>22</v>
      </c>
      <c r="C18" s="77"/>
      <c r="D18" s="16">
        <f>+D19</f>
        <v>5152909237.8999748</v>
      </c>
      <c r="E18" s="19">
        <f t="shared" ref="E18:J18" si="3">E19</f>
        <v>0</v>
      </c>
      <c r="F18" s="19">
        <f t="shared" si="3"/>
        <v>0</v>
      </c>
      <c r="G18" s="19">
        <f t="shared" si="3"/>
        <v>0</v>
      </c>
      <c r="H18" s="16">
        <f>H19</f>
        <v>6652224396.6199999</v>
      </c>
      <c r="I18" s="19">
        <f t="shared" si="3"/>
        <v>0</v>
      </c>
      <c r="J18" s="19">
        <f t="shared" si="3"/>
        <v>0</v>
      </c>
      <c r="L18" s="17"/>
      <c r="M18" s="7"/>
      <c r="N18" s="7"/>
      <c r="O18" s="7"/>
      <c r="P18" s="7"/>
      <c r="Q18" s="7"/>
      <c r="R18" s="7"/>
      <c r="S18" s="7"/>
    </row>
    <row r="19" spans="2:20" x14ac:dyDescent="0.25">
      <c r="B19" s="18"/>
      <c r="C19" s="9"/>
      <c r="D19" s="16">
        <f>$E$58</f>
        <v>5152909237.8999748</v>
      </c>
      <c r="E19" s="4">
        <v>0</v>
      </c>
      <c r="F19" s="4">
        <v>0</v>
      </c>
      <c r="G19" s="4">
        <v>0</v>
      </c>
      <c r="H19" s="16">
        <f>$D$66</f>
        <v>6652224396.6199999</v>
      </c>
      <c r="I19" s="4">
        <v>0</v>
      </c>
      <c r="J19" s="4">
        <v>0</v>
      </c>
      <c r="L19" s="17"/>
      <c r="M19" s="7"/>
      <c r="N19" s="7"/>
      <c r="O19" s="7"/>
      <c r="P19" s="7"/>
      <c r="Q19" s="7"/>
      <c r="R19" s="7"/>
      <c r="S19" s="7"/>
    </row>
    <row r="20" spans="2:20" s="20" customFormat="1" ht="27.75" customHeight="1" x14ac:dyDescent="0.25">
      <c r="B20" s="60" t="s">
        <v>23</v>
      </c>
      <c r="C20" s="61"/>
      <c r="D20" s="16">
        <f t="shared" ref="D20:I20" si="4">D9+D18</f>
        <v>9984185424.2299747</v>
      </c>
      <c r="E20" s="5">
        <f t="shared" si="4"/>
        <v>95000000</v>
      </c>
      <c r="F20" s="5">
        <f t="shared" si="4"/>
        <v>397670168.38999999</v>
      </c>
      <c r="G20" s="5">
        <f t="shared" si="4"/>
        <v>0</v>
      </c>
      <c r="H20" s="5">
        <f>H9+H18</f>
        <v>11180830414.559999</v>
      </c>
      <c r="I20" s="5">
        <f t="shared" si="4"/>
        <v>93956201.659999996</v>
      </c>
      <c r="J20" s="5">
        <f>J9+J18</f>
        <v>0</v>
      </c>
      <c r="L20" s="17"/>
      <c r="M20" s="21"/>
      <c r="N20" s="14"/>
      <c r="O20" s="21"/>
      <c r="P20" s="21"/>
      <c r="Q20" s="21"/>
      <c r="R20" s="21"/>
      <c r="S20" s="21"/>
    </row>
    <row r="21" spans="2:20" x14ac:dyDescent="0.25">
      <c r="B21" s="74"/>
      <c r="C21" s="75"/>
      <c r="D21" s="10"/>
      <c r="E21" s="4"/>
      <c r="F21" s="4"/>
      <c r="G21" s="4"/>
      <c r="H21" s="4"/>
      <c r="I21" s="4"/>
      <c r="J21" s="4"/>
      <c r="L21" s="17"/>
      <c r="M21" s="7"/>
      <c r="N21" s="7"/>
      <c r="O21" s="7"/>
      <c r="P21" s="7"/>
      <c r="Q21" s="7"/>
      <c r="R21" s="7"/>
      <c r="S21" s="7"/>
    </row>
    <row r="22" spans="2:20" s="20" customFormat="1" x14ac:dyDescent="0.25">
      <c r="B22" s="60" t="s">
        <v>24</v>
      </c>
      <c r="C22" s="61"/>
      <c r="D22" s="16">
        <f t="shared" ref="D22:J22" si="5">SUM(D23:D24)</f>
        <v>796073197.80999994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796073197.80999994</v>
      </c>
      <c r="I22" s="5">
        <f t="shared" si="5"/>
        <v>18223221.16</v>
      </c>
      <c r="J22" s="5">
        <f t="shared" si="5"/>
        <v>0</v>
      </c>
      <c r="L22" s="17"/>
      <c r="M22" s="14"/>
      <c r="N22" s="21"/>
      <c r="O22" s="21"/>
      <c r="P22" s="21"/>
      <c r="Q22" s="21"/>
      <c r="R22" s="21"/>
      <c r="S22" s="21"/>
    </row>
    <row r="23" spans="2:20" x14ac:dyDescent="0.25">
      <c r="B23" s="74" t="s">
        <v>25</v>
      </c>
      <c r="C23" s="79"/>
      <c r="D23" s="22">
        <v>0</v>
      </c>
      <c r="E23" s="4">
        <v>0</v>
      </c>
      <c r="F23" s="4">
        <v>0</v>
      </c>
      <c r="G23" s="4">
        <f>D23-F23-H23</f>
        <v>0</v>
      </c>
      <c r="H23" s="4">
        <v>0</v>
      </c>
      <c r="I23" s="4">
        <v>0</v>
      </c>
      <c r="J23" s="4">
        <v>0</v>
      </c>
      <c r="L23" s="17"/>
      <c r="M23" s="7"/>
      <c r="N23" s="23"/>
      <c r="O23" s="7"/>
      <c r="P23" s="23"/>
      <c r="Q23" s="23"/>
      <c r="R23" s="23"/>
      <c r="S23" s="23"/>
    </row>
    <row r="24" spans="2:20" x14ac:dyDescent="0.25">
      <c r="B24" s="74" t="s">
        <v>26</v>
      </c>
      <c r="C24" s="79"/>
      <c r="D24" s="24">
        <v>796073197.80999994</v>
      </c>
      <c r="E24" s="4">
        <v>0</v>
      </c>
      <c r="F24" s="4">
        <v>0</v>
      </c>
      <c r="G24" s="4">
        <v>0</v>
      </c>
      <c r="H24" s="10">
        <f>D24+E24-F24+G24</f>
        <v>796073197.80999994</v>
      </c>
      <c r="I24" s="10">
        <v>18223221.16</v>
      </c>
      <c r="J24" s="10">
        <v>0</v>
      </c>
      <c r="L24" s="17"/>
      <c r="M24" s="7"/>
      <c r="N24" s="11"/>
      <c r="O24" s="7"/>
      <c r="P24" s="11"/>
      <c r="Q24" s="11"/>
      <c r="R24" s="11"/>
      <c r="S24" s="11"/>
      <c r="T24" s="25"/>
    </row>
    <row r="25" spans="2:20" ht="15" customHeight="1" x14ac:dyDescent="0.25">
      <c r="B25" s="74"/>
      <c r="C25" s="79"/>
      <c r="D25" s="24"/>
      <c r="E25" s="4"/>
      <c r="F25" s="4"/>
      <c r="G25" s="4"/>
      <c r="H25" s="10"/>
      <c r="I25" s="10"/>
      <c r="J25" s="10"/>
      <c r="L25" s="17"/>
      <c r="M25" s="7"/>
      <c r="N25" s="11"/>
      <c r="O25" s="7"/>
      <c r="P25" s="11"/>
      <c r="Q25" s="11"/>
      <c r="R25" s="11"/>
      <c r="S25" s="11"/>
      <c r="T25" s="25"/>
    </row>
    <row r="26" spans="2:20" s="20" customFormat="1" ht="24" customHeight="1" x14ac:dyDescent="0.25">
      <c r="B26" s="60" t="s">
        <v>27</v>
      </c>
      <c r="C26" s="61"/>
      <c r="D26" s="16">
        <f>SUM(D27:D28)</f>
        <v>393567879.29000002</v>
      </c>
      <c r="E26" s="5"/>
      <c r="F26" s="5"/>
      <c r="G26" s="5">
        <f>SUM(G27:G28)</f>
        <v>3829344.5900000334</v>
      </c>
      <c r="H26" s="16">
        <f>SUM(H27:H28)</f>
        <v>389738534.69999999</v>
      </c>
      <c r="I26" s="16">
        <f>SUM(I27:I28)</f>
        <v>12269790.08</v>
      </c>
      <c r="J26" s="16">
        <f>SUM(J27:J28)</f>
        <v>445852.96</v>
      </c>
      <c r="L26" s="17"/>
      <c r="M26" s="21"/>
      <c r="N26" s="11"/>
      <c r="O26" s="21"/>
      <c r="P26" s="11"/>
      <c r="Q26" s="11"/>
      <c r="R26" s="11"/>
      <c r="S26" s="11"/>
      <c r="T26" s="25"/>
    </row>
    <row r="27" spans="2:20" x14ac:dyDescent="0.25">
      <c r="B27" s="74" t="s">
        <v>28</v>
      </c>
      <c r="C27" s="75"/>
      <c r="D27" s="10">
        <v>329523965.56</v>
      </c>
      <c r="E27" s="4">
        <v>0</v>
      </c>
      <c r="F27" s="4">
        <v>0</v>
      </c>
      <c r="G27" s="4">
        <f>D27-H27</f>
        <v>3240957.4100000262</v>
      </c>
      <c r="H27" s="10">
        <v>326283008.14999998</v>
      </c>
      <c r="I27" s="10">
        <v>10306250</v>
      </c>
      <c r="J27" s="10">
        <v>222926.48</v>
      </c>
      <c r="L27" s="17"/>
      <c r="M27" s="7"/>
      <c r="N27" s="11"/>
      <c r="O27" s="7"/>
      <c r="P27" s="11"/>
      <c r="Q27" s="11"/>
      <c r="R27" s="11"/>
      <c r="S27" s="11"/>
      <c r="T27" s="25"/>
    </row>
    <row r="28" spans="2:20" x14ac:dyDescent="0.25">
      <c r="B28" s="74" t="s">
        <v>29</v>
      </c>
      <c r="C28" s="75"/>
      <c r="D28" s="10">
        <v>64043913.730000004</v>
      </c>
      <c r="E28" s="4">
        <v>0</v>
      </c>
      <c r="F28" s="4">
        <v>0</v>
      </c>
      <c r="G28" s="4">
        <f>D28-H28</f>
        <v>588387.18000000715</v>
      </c>
      <c r="H28" s="10">
        <v>63455526.549999997</v>
      </c>
      <c r="I28" s="10">
        <v>1963540.08</v>
      </c>
      <c r="J28" s="10">
        <v>222926.48</v>
      </c>
      <c r="L28" s="17"/>
      <c r="M28" s="7"/>
      <c r="N28" s="11"/>
      <c r="O28" s="7"/>
      <c r="P28" s="11"/>
      <c r="Q28" s="11"/>
      <c r="R28" s="11"/>
      <c r="S28" s="11"/>
      <c r="T28" s="25"/>
    </row>
    <row r="29" spans="2:20" ht="15.75" thickBot="1" x14ac:dyDescent="0.3">
      <c r="B29" s="80"/>
      <c r="C29" s="81"/>
      <c r="D29" s="26"/>
      <c r="E29" s="26"/>
      <c r="F29" s="26"/>
      <c r="G29" s="26"/>
      <c r="H29" s="26"/>
      <c r="I29" s="26"/>
      <c r="J29" s="27"/>
      <c r="L29" s="17"/>
      <c r="O29" s="25"/>
      <c r="P29" s="25"/>
      <c r="Q29" s="25"/>
      <c r="R29" s="25"/>
      <c r="S29" s="25"/>
      <c r="T29" s="25"/>
    </row>
    <row r="30" spans="2:20" ht="11.25" customHeight="1" x14ac:dyDescent="0.25">
      <c r="B30" s="78" t="s">
        <v>30</v>
      </c>
      <c r="C30" s="78"/>
      <c r="D30" s="78"/>
      <c r="E30" s="78"/>
      <c r="F30" s="78"/>
      <c r="G30" s="78"/>
      <c r="H30" s="78"/>
      <c r="I30" s="78"/>
      <c r="J30" s="78"/>
      <c r="L30" s="6"/>
      <c r="M30" s="7"/>
    </row>
    <row r="31" spans="2:20" ht="11.25" customHeight="1" x14ac:dyDescent="0.25">
      <c r="B31" s="78" t="s">
        <v>31</v>
      </c>
      <c r="C31" s="78"/>
      <c r="D31" s="78"/>
      <c r="E31" s="78"/>
      <c r="F31" s="78"/>
      <c r="G31" s="78"/>
      <c r="H31" s="78"/>
      <c r="I31" s="78"/>
      <c r="J31" s="78"/>
    </row>
    <row r="32" spans="2:20" ht="11.25" customHeight="1" x14ac:dyDescent="0.25">
      <c r="B32" s="78" t="s">
        <v>32</v>
      </c>
      <c r="C32" s="78"/>
      <c r="D32" s="78"/>
      <c r="E32" s="78"/>
      <c r="F32" s="78"/>
      <c r="G32" s="78"/>
      <c r="H32" s="78"/>
      <c r="I32" s="78"/>
      <c r="J32" s="78"/>
    </row>
    <row r="33" spans="2:19" ht="11.25" customHeight="1" x14ac:dyDescent="0.25">
      <c r="B33" s="78" t="s">
        <v>33</v>
      </c>
      <c r="C33" s="78"/>
      <c r="D33" s="78"/>
      <c r="E33" s="78"/>
      <c r="F33" s="78"/>
      <c r="G33" s="78"/>
      <c r="H33" s="78"/>
      <c r="I33" s="78"/>
      <c r="J33" s="78"/>
    </row>
    <row r="34" spans="2:19" ht="11.25" customHeight="1" x14ac:dyDescent="0.25">
      <c r="B34" s="78" t="s">
        <v>34</v>
      </c>
      <c r="C34" s="78"/>
      <c r="D34" s="78"/>
      <c r="E34" s="78"/>
      <c r="F34" s="78"/>
      <c r="G34" s="78"/>
      <c r="H34" s="78"/>
      <c r="I34" s="78"/>
      <c r="J34" s="78"/>
    </row>
    <row r="35" spans="2:19" ht="11.25" customHeight="1" x14ac:dyDescent="0.25">
      <c r="B35" s="78"/>
      <c r="C35" s="78"/>
      <c r="D35" s="78"/>
      <c r="E35" s="78"/>
      <c r="F35" s="78"/>
      <c r="G35" s="78"/>
      <c r="H35" s="78"/>
      <c r="I35" s="78"/>
      <c r="J35" s="78"/>
    </row>
    <row r="36" spans="2:19" ht="13.5" customHeight="1" thickBot="1" x14ac:dyDescent="0.3">
      <c r="B36" s="28"/>
      <c r="C36" s="28"/>
      <c r="D36" s="28"/>
      <c r="E36" s="28"/>
      <c r="F36" s="28"/>
      <c r="G36" s="28"/>
      <c r="H36" s="28"/>
      <c r="I36" s="28"/>
      <c r="J36" s="28"/>
    </row>
    <row r="37" spans="2:19" ht="31.5" customHeight="1" thickBot="1" x14ac:dyDescent="0.3">
      <c r="C37" s="29" t="s">
        <v>35</v>
      </c>
      <c r="D37" s="29" t="s">
        <v>36</v>
      </c>
      <c r="E37" s="29" t="s">
        <v>37</v>
      </c>
      <c r="F37" s="29" t="s">
        <v>38</v>
      </c>
      <c r="G37" s="29" t="s">
        <v>39</v>
      </c>
      <c r="H37" s="29" t="s">
        <v>40</v>
      </c>
    </row>
    <row r="38" spans="2:19" ht="25.5" x14ac:dyDescent="0.25">
      <c r="C38" s="30" t="s">
        <v>41</v>
      </c>
      <c r="D38" s="31"/>
      <c r="E38" s="31"/>
      <c r="F38" s="31"/>
      <c r="G38" s="31"/>
      <c r="H38" s="32"/>
      <c r="M38" s="33"/>
      <c r="N38" s="33"/>
      <c r="O38" s="33"/>
      <c r="P38" s="33"/>
      <c r="Q38" s="33"/>
      <c r="R38" s="33"/>
      <c r="S38" s="33"/>
    </row>
    <row r="39" spans="2:19" x14ac:dyDescent="0.25">
      <c r="C39" s="34" t="s">
        <v>42</v>
      </c>
      <c r="D39" s="35">
        <f>SUM(D40:D41)</f>
        <v>900000000</v>
      </c>
      <c r="E39" s="36"/>
      <c r="F39" s="36"/>
      <c r="G39" s="35">
        <f>SUM(G40:G41)</f>
        <v>0</v>
      </c>
      <c r="H39" s="37"/>
      <c r="M39" s="33"/>
      <c r="N39" s="33"/>
      <c r="O39" s="33"/>
      <c r="P39" s="33"/>
      <c r="Q39" s="33"/>
      <c r="R39" s="33"/>
      <c r="S39" s="33"/>
    </row>
    <row r="40" spans="2:19" x14ac:dyDescent="0.25">
      <c r="C40" s="38" t="s">
        <v>43</v>
      </c>
      <c r="D40" s="4">
        <v>500000000</v>
      </c>
      <c r="E40" s="39">
        <v>365</v>
      </c>
      <c r="F40" s="40" t="s">
        <v>44</v>
      </c>
      <c r="G40" s="4">
        <v>0</v>
      </c>
      <c r="H40" s="41">
        <v>8.7562000000000001E-2</v>
      </c>
      <c r="M40" s="33"/>
      <c r="N40" s="33"/>
      <c r="O40" s="33"/>
      <c r="P40" s="33"/>
      <c r="Q40" s="33"/>
      <c r="R40" s="33"/>
      <c r="S40" s="33"/>
    </row>
    <row r="41" spans="2:19" ht="15.75" thickBot="1" x14ac:dyDescent="0.3">
      <c r="C41" s="42" t="s">
        <v>45</v>
      </c>
      <c r="D41" s="43">
        <v>400000000</v>
      </c>
      <c r="E41" s="44">
        <v>365</v>
      </c>
      <c r="F41" s="45" t="s">
        <v>46</v>
      </c>
      <c r="G41" s="43">
        <v>0</v>
      </c>
      <c r="H41" s="46">
        <v>8.7012000000000006E-2</v>
      </c>
      <c r="M41" s="33"/>
      <c r="N41" s="33"/>
      <c r="O41" s="33"/>
      <c r="P41" s="33"/>
      <c r="Q41" s="33"/>
      <c r="R41" s="33"/>
      <c r="S41" s="33"/>
    </row>
    <row r="42" spans="2:19" x14ac:dyDescent="0.25">
      <c r="C42" s="47" t="s">
        <v>30</v>
      </c>
      <c r="D42" s="47"/>
      <c r="E42" s="47"/>
      <c r="F42" s="47"/>
      <c r="G42" s="47"/>
      <c r="H42" s="47"/>
      <c r="I42" s="47"/>
      <c r="J42" s="47"/>
      <c r="K42" s="47"/>
      <c r="M42" s="33"/>
      <c r="N42" s="33"/>
      <c r="O42" s="33"/>
      <c r="P42" s="33"/>
      <c r="Q42" s="33"/>
      <c r="R42" s="33"/>
      <c r="S42" s="33"/>
    </row>
    <row r="43" spans="2:19" x14ac:dyDescent="0.25">
      <c r="C43" s="47" t="s">
        <v>47</v>
      </c>
      <c r="D43" s="47"/>
      <c r="E43" s="47"/>
      <c r="F43" s="47"/>
      <c r="G43" s="47"/>
      <c r="H43" s="47"/>
      <c r="I43" s="47"/>
      <c r="J43" s="47"/>
      <c r="K43" s="47"/>
      <c r="M43" s="33"/>
      <c r="N43" s="33"/>
      <c r="O43" s="33"/>
      <c r="P43" s="33"/>
      <c r="Q43" s="33"/>
      <c r="R43" s="33"/>
      <c r="S43" s="33"/>
    </row>
    <row r="44" spans="2:19" ht="31.5" customHeight="1" x14ac:dyDescent="0.25">
      <c r="C44" s="82" t="s">
        <v>48</v>
      </c>
      <c r="D44" s="82"/>
      <c r="E44" s="82"/>
      <c r="F44" s="82"/>
      <c r="G44" s="82"/>
      <c r="H44" s="82"/>
      <c r="M44" s="33"/>
      <c r="N44" s="33"/>
      <c r="O44" s="33"/>
      <c r="P44" s="33"/>
      <c r="Q44" s="33"/>
      <c r="R44" s="33"/>
      <c r="S44" s="33"/>
    </row>
    <row r="45" spans="2:19" ht="20.25" customHeight="1" x14ac:dyDescent="0.25">
      <c r="C45" s="82" t="s">
        <v>49</v>
      </c>
      <c r="D45" s="82"/>
      <c r="E45" s="82"/>
      <c r="F45" s="82"/>
      <c r="G45" s="82"/>
      <c r="H45" s="82"/>
      <c r="M45" s="33"/>
      <c r="N45" s="33"/>
      <c r="O45" s="33"/>
      <c r="P45" s="33"/>
      <c r="Q45" s="33"/>
      <c r="R45" s="33"/>
      <c r="S45" s="33"/>
    </row>
    <row r="46" spans="2:19" x14ac:dyDescent="0.25">
      <c r="M46" s="33"/>
      <c r="N46" s="33"/>
      <c r="O46" s="33"/>
      <c r="P46" s="33"/>
      <c r="Q46" s="33"/>
      <c r="R46" s="33"/>
      <c r="S46" s="33"/>
    </row>
    <row r="47" spans="2:19" x14ac:dyDescent="0.25">
      <c r="M47" s="33"/>
      <c r="N47" s="33"/>
      <c r="O47" s="33"/>
      <c r="P47" s="33"/>
      <c r="Q47" s="33"/>
      <c r="R47" s="33"/>
      <c r="S47" s="33"/>
    </row>
    <row r="55" spans="2:8" x14ac:dyDescent="0.25">
      <c r="B55"/>
      <c r="C55" s="48"/>
      <c r="D55" s="48"/>
      <c r="E55" s="48"/>
      <c r="F55" s="49"/>
      <c r="G55" s="48"/>
      <c r="H55" s="48"/>
    </row>
    <row r="56" spans="2:8" x14ac:dyDescent="0.25">
      <c r="B56" s="50" t="s">
        <v>50</v>
      </c>
      <c r="D56" s="51"/>
    </row>
    <row r="57" spans="2:8" x14ac:dyDescent="0.25">
      <c r="D57" s="51" t="s">
        <v>51</v>
      </c>
      <c r="E57" s="51" t="s">
        <v>52</v>
      </c>
    </row>
    <row r="58" spans="2:8" x14ac:dyDescent="0.25">
      <c r="B58" s="52"/>
      <c r="C58" s="52"/>
      <c r="D58" s="53">
        <f>D59-D60+D61-D62</f>
        <v>5084336949.8800001</v>
      </c>
      <c r="E58" s="53">
        <f>E59-E60+E61-E62</f>
        <v>5152909237.8999748</v>
      </c>
    </row>
    <row r="59" spans="2:8" x14ac:dyDescent="0.25">
      <c r="B59" s="54" t="s">
        <v>53</v>
      </c>
      <c r="C59" s="55" t="s">
        <v>54</v>
      </c>
      <c r="D59" s="56">
        <v>5669118901.0900002</v>
      </c>
      <c r="E59" s="56">
        <v>5737691189.1099749</v>
      </c>
      <c r="F59" s="25"/>
    </row>
    <row r="60" spans="2:8" x14ac:dyDescent="0.25">
      <c r="B60" s="54" t="s">
        <v>55</v>
      </c>
      <c r="C60" s="55" t="s">
        <v>56</v>
      </c>
      <c r="D60" s="56">
        <v>0</v>
      </c>
      <c r="E60" s="56">
        <v>0</v>
      </c>
    </row>
    <row r="61" spans="2:8" x14ac:dyDescent="0.25">
      <c r="B61" s="57" t="s">
        <v>57</v>
      </c>
      <c r="C61" s="7" t="s">
        <v>58</v>
      </c>
      <c r="D61" s="56">
        <v>0</v>
      </c>
      <c r="E61" s="56">
        <v>0</v>
      </c>
    </row>
    <row r="62" spans="2:8" x14ac:dyDescent="0.25">
      <c r="B62" s="58" t="s">
        <v>59</v>
      </c>
      <c r="C62" s="52" t="s">
        <v>60</v>
      </c>
      <c r="D62" s="53">
        <v>584781951.21000004</v>
      </c>
      <c r="E62" s="53">
        <v>584781951.21000004</v>
      </c>
      <c r="G62" s="59" t="s">
        <v>61</v>
      </c>
    </row>
    <row r="64" spans="2:8" x14ac:dyDescent="0.25">
      <c r="B64" s="50" t="s">
        <v>62</v>
      </c>
      <c r="D64" s="51"/>
    </row>
    <row r="65" spans="2:7" x14ac:dyDescent="0.25">
      <c r="D65" s="51" t="s">
        <v>51</v>
      </c>
      <c r="E65" s="23"/>
    </row>
    <row r="66" spans="2:7" x14ac:dyDescent="0.25">
      <c r="B66" s="52"/>
      <c r="C66" s="52"/>
      <c r="D66" s="53">
        <f>D67-D68+D69-D70</f>
        <v>6652224396.6199999</v>
      </c>
      <c r="E66" s="56"/>
    </row>
    <row r="67" spans="2:7" x14ac:dyDescent="0.25">
      <c r="B67" s="54" t="s">
        <v>53</v>
      </c>
      <c r="C67" s="55" t="s">
        <v>54</v>
      </c>
      <c r="D67" s="56">
        <v>7131518440.6800003</v>
      </c>
      <c r="E67" s="56"/>
      <c r="F67" s="25"/>
    </row>
    <row r="68" spans="2:7" x14ac:dyDescent="0.25">
      <c r="B68" s="54" t="s">
        <v>55</v>
      </c>
      <c r="C68" s="55" t="s">
        <v>56</v>
      </c>
      <c r="D68" s="56">
        <v>149063759.03999999</v>
      </c>
      <c r="E68" s="56"/>
    </row>
    <row r="69" spans="2:7" x14ac:dyDescent="0.25">
      <c r="B69" s="57" t="s">
        <v>57</v>
      </c>
      <c r="C69" s="7" t="s">
        <v>58</v>
      </c>
      <c r="D69" s="56">
        <v>0</v>
      </c>
      <c r="E69" s="56"/>
    </row>
    <row r="70" spans="2:7" x14ac:dyDescent="0.25">
      <c r="B70" s="58" t="s">
        <v>59</v>
      </c>
      <c r="C70" s="52" t="s">
        <v>60</v>
      </c>
      <c r="D70" s="53">
        <v>330230285.02000004</v>
      </c>
      <c r="E70" s="56"/>
      <c r="G70" s="59" t="s">
        <v>61</v>
      </c>
    </row>
    <row r="71" spans="2:7" x14ac:dyDescent="0.25">
      <c r="E71" s="7"/>
    </row>
  </sheetData>
  <mergeCells count="29">
    <mergeCell ref="B33:J33"/>
    <mergeCell ref="B34:J34"/>
    <mergeCell ref="B35:J35"/>
    <mergeCell ref="C44:H44"/>
    <mergeCell ref="C45:H45"/>
    <mergeCell ref="B32:J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J30"/>
    <mergeCell ref="B31:J31"/>
    <mergeCell ref="B20:C20"/>
    <mergeCell ref="B3:J3"/>
    <mergeCell ref="M3:S6"/>
    <mergeCell ref="B4:J4"/>
    <mergeCell ref="B5:J5"/>
    <mergeCell ref="B6:J6"/>
    <mergeCell ref="B7:C7"/>
    <mergeCell ref="B8:C8"/>
    <mergeCell ref="B9:C9"/>
    <mergeCell ref="B10:C10"/>
    <mergeCell ref="B14:C14"/>
    <mergeCell ref="B18:C18"/>
  </mergeCells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2 Informe Analítico DPyOP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Dante Ramirez</cp:lastModifiedBy>
  <dcterms:created xsi:type="dcterms:W3CDTF">2020-06-19T17:53:51Z</dcterms:created>
  <dcterms:modified xsi:type="dcterms:W3CDTF">2020-06-23T22:24:03Z</dcterms:modified>
</cp:coreProperties>
</file>