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2" sheetId="1" r:id="rId1"/>
  </sheets>
  <definedNames>
    <definedName name="_xlnm.Print_Area" localSheetId="0">'Hoja2'!$B$1:$Q$55</definedName>
  </definedNames>
  <calcPr fullCalcOnLoad="1"/>
</workbook>
</file>

<file path=xl/sharedStrings.xml><?xml version="1.0" encoding="utf-8"?>
<sst xmlns="http://schemas.openxmlformats.org/spreadsheetml/2006/main" count="67" uniqueCount="58">
  <si>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</si>
  <si>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</si>
  <si>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</si>
  <si>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</si>
  <si>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</si>
  <si>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</si>
  <si>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</si>
  <si>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</si>
  <si>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</si>
  <si>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</si>
  <si>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</si>
  <si>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</si>
  <si>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</si>
  <si>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</si>
  <si>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</si>
  <si>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</si>
  <si>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</si>
  <si>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</si>
  <si>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</si>
  <si>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</si>
  <si>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</si>
  <si>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</si>
  <si>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</si>
  <si>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</si>
  <si>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</si>
  <si>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</si>
  <si>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</si>
  <si>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</si>
  <si>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</si>
  <si>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</si>
  <si>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</si>
  <si>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</si>
  <si>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</si>
  <si>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</si>
  <si>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</si>
  <si>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</si>
  <si>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</si>
  <si>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</si>
  <si>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</si>
  <si>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</si>
  <si>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</si>
  <si>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</si>
  <si>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</si>
  <si>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</si>
  <si>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</si>
  <si>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</si>
  <si>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</si>
  <si>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</si>
  <si>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</si>
  <si>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</si>
  <si>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</si>
  <si>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</si>
  <si>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</si>
  <si>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</si>
  <si>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Poder Ejecutivo del Gobierno del Estado de Sinaloa</t>
  </si>
  <si>
    <t>Otras Aplicaciones de Operación</t>
  </si>
  <si>
    <t>Del 1o. de enero al 31 de Diciembre de 2019 y 2018</t>
  </si>
  <si>
    <t>Cuenta Pública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</si>
</sst>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61D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" fillId="32" borderId="0" xfId="0" applyFont="1" applyFill="1" applyBorder="1" applyAlignment="1">
      <alignment/>
    </xf>
    <xf numFmtId="0" fontId="3" fillId="32" borderId="0" xfId="55" applyFont="1" applyFill="1" applyBorder="1" applyAlignment="1">
      <alignment/>
      <protection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3" fillId="32" borderId="0" xfId="55" applyFont="1" applyFill="1" applyBorder="1" applyAlignment="1">
      <alignment horizontal="centerContinuous"/>
      <protection/>
    </xf>
    <xf numFmtId="0" fontId="5" fillId="32" borderId="0" xfId="0" applyFont="1" applyFill="1" applyBorder="1" applyAlignment="1">
      <alignment horizontal="centerContinuous"/>
    </xf>
    <xf numFmtId="0" fontId="3" fillId="32" borderId="0" xfId="55" applyFont="1" applyFill="1" applyBorder="1" applyAlignment="1">
      <alignment horizontal="center"/>
      <protection/>
    </xf>
    <xf numFmtId="0" fontId="3" fillId="32" borderId="0" xfId="15" applyNumberFormat="1" applyFont="1" applyFill="1" applyBorder="1" applyAlignment="1">
      <alignment horizontal="centerContinuous" vertical="center"/>
      <protection/>
    </xf>
    <xf numFmtId="0" fontId="4" fillId="32" borderId="10" xfId="0" applyNumberFormat="1" applyFont="1" applyFill="1" applyBorder="1" applyAlignment="1" applyProtection="1">
      <alignment/>
      <protection locked="0"/>
    </xf>
    <xf numFmtId="0" fontId="3" fillId="32" borderId="0" xfId="55" applyFont="1" applyFill="1" applyBorder="1" applyAlignment="1">
      <alignment horizontal="center" vertical="top"/>
      <protection/>
    </xf>
    <xf numFmtId="0" fontId="4" fillId="32" borderId="0" xfId="55" applyFont="1" applyFill="1" applyBorder="1" applyAlignment="1">
      <alignment horizontal="centerContinuous" vertical="center"/>
      <protection/>
    </xf>
    <xf numFmtId="0" fontId="4" fillId="32" borderId="0" xfId="55" applyFont="1" applyFill="1" applyBorder="1" applyAlignment="1">
      <alignment horizontal="center" vertical="top"/>
      <protection/>
    </xf>
    <xf numFmtId="0" fontId="6" fillId="32" borderId="0" xfId="0" applyFont="1" applyFill="1" applyBorder="1" applyAlignment="1">
      <alignment vertical="center"/>
    </xf>
    <xf numFmtId="0" fontId="3" fillId="32" borderId="0" xfId="55" applyFont="1" applyFill="1" applyBorder="1" applyAlignment="1">
      <alignment vertical="center"/>
      <protection/>
    </xf>
    <xf numFmtId="0" fontId="4" fillId="32" borderId="0" xfId="55" applyFont="1" applyFill="1" applyBorder="1" applyAlignment="1">
      <alignment vertical="top"/>
      <protection/>
    </xf>
    <xf numFmtId="0" fontId="5" fillId="32" borderId="11" xfId="0" applyFont="1" applyFill="1" applyBorder="1" applyAlignment="1">
      <alignment/>
    </xf>
    <xf numFmtId="0" fontId="5" fillId="32" borderId="0" xfId="0" applyFont="1" applyFill="1" applyBorder="1" applyAlignment="1">
      <alignment vertical="top"/>
    </xf>
    <xf numFmtId="0" fontId="3" fillId="32" borderId="0" xfId="55" applyFont="1" applyFill="1" applyBorder="1" applyAlignment="1">
      <alignment vertical="top"/>
      <protection/>
    </xf>
    <xf numFmtId="3" fontId="4" fillId="32" borderId="0" xfId="55" applyNumberFormat="1" applyFont="1" applyFill="1" applyBorder="1" applyAlignment="1">
      <alignment vertical="top"/>
      <protection/>
    </xf>
    <xf numFmtId="0" fontId="4" fillId="32" borderId="0" xfId="55" applyFont="1" applyFill="1" applyBorder="1" applyAlignment="1">
      <alignment horizontal="left" vertical="top"/>
      <protection/>
    </xf>
    <xf numFmtId="0" fontId="3" fillId="32" borderId="0" xfId="55" applyFont="1" applyFill="1" applyBorder="1" applyAlignment="1">
      <alignment horizontal="left" vertical="top"/>
      <protection/>
    </xf>
    <xf numFmtId="0" fontId="5" fillId="32" borderId="0" xfId="0" applyFont="1" applyFill="1" applyBorder="1" applyAlignment="1">
      <alignment horizontal="left" vertical="top" wrapText="1"/>
    </xf>
    <xf numFmtId="3" fontId="3" fillId="32" borderId="0" xfId="55" applyNumberFormat="1" applyFont="1" applyFill="1" applyBorder="1" applyAlignment="1">
      <alignment horizontal="right" vertical="top" wrapText="1"/>
      <protection/>
    </xf>
    <xf numFmtId="0" fontId="5" fillId="32" borderId="11" xfId="0" applyFont="1" applyFill="1" applyBorder="1" applyAlignment="1">
      <alignment horizontal="left" wrapText="1"/>
    </xf>
    <xf numFmtId="0" fontId="5" fillId="32" borderId="0" xfId="0" applyFont="1" applyFill="1" applyAlignment="1">
      <alignment horizontal="left" wrapText="1"/>
    </xf>
    <xf numFmtId="0" fontId="3" fillId="32" borderId="0" xfId="55" applyFont="1" applyFill="1" applyBorder="1" applyAlignment="1">
      <alignment horizontal="left" vertical="top" wrapText="1"/>
      <protection/>
    </xf>
    <xf numFmtId="0" fontId="5" fillId="32" borderId="10" xfId="0" applyFont="1" applyFill="1" applyBorder="1" applyAlignment="1">
      <alignment vertical="top"/>
    </xf>
    <xf numFmtId="0" fontId="3" fillId="32" borderId="10" xfId="55" applyFont="1" applyFill="1" applyBorder="1" applyAlignment="1">
      <alignment vertical="top"/>
      <protection/>
    </xf>
    <xf numFmtId="3" fontId="4" fillId="32" borderId="10" xfId="55" applyNumberFormat="1" applyFont="1" applyFill="1" applyBorder="1" applyAlignment="1">
      <alignment vertical="top"/>
      <protection/>
    </xf>
    <xf numFmtId="0" fontId="5" fillId="32" borderId="10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4" fillId="32" borderId="0" xfId="0" applyFont="1" applyFill="1" applyBorder="1" applyAlignment="1">
      <alignment vertical="top"/>
    </xf>
    <xf numFmtId="0" fontId="5" fillId="32" borderId="13" xfId="0" applyFont="1" applyFill="1" applyBorder="1" applyAlignment="1">
      <alignment/>
    </xf>
    <xf numFmtId="0" fontId="5" fillId="32" borderId="13" xfId="0" applyFont="1" applyFill="1" applyBorder="1" applyAlignment="1">
      <alignment vertical="top"/>
    </xf>
    <xf numFmtId="0" fontId="5" fillId="32" borderId="13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vertical="top"/>
    </xf>
    <xf numFmtId="3" fontId="3" fillId="32" borderId="0" xfId="55" applyNumberFormat="1" applyFont="1" applyFill="1" applyBorder="1" applyAlignment="1">
      <alignment vertical="top"/>
      <protection/>
    </xf>
    <xf numFmtId="3" fontId="4" fillId="32" borderId="0" xfId="55" applyNumberFormat="1" applyFont="1" applyFill="1" applyBorder="1" applyAlignment="1" applyProtection="1">
      <alignment vertical="top"/>
      <protection locked="0"/>
    </xf>
    <xf numFmtId="3" fontId="5" fillId="32" borderId="0" xfId="0" applyNumberFormat="1" applyFont="1" applyFill="1" applyBorder="1" applyAlignment="1">
      <alignment/>
    </xf>
    <xf numFmtId="3" fontId="3" fillId="32" borderId="0" xfId="55" applyNumberFormat="1" applyFont="1" applyFill="1" applyBorder="1" applyAlignment="1" applyProtection="1">
      <alignment horizontal="right" vertical="top" wrapText="1"/>
      <protection locked="0"/>
    </xf>
    <xf numFmtId="3" fontId="3" fillId="32" borderId="0" xfId="55" applyNumberFormat="1" applyFont="1" applyFill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4" fontId="4" fillId="32" borderId="0" xfId="55" applyNumberFormat="1" applyFont="1" applyFill="1" applyBorder="1" applyAlignment="1" applyProtection="1">
      <alignment vertical="top"/>
      <protection locked="0"/>
    </xf>
    <xf numFmtId="0" fontId="7" fillId="33" borderId="15" xfId="55" applyFont="1" applyFill="1" applyBorder="1" applyAlignment="1">
      <alignment horizontal="center" vertical="center"/>
      <protection/>
    </xf>
    <xf numFmtId="165" fontId="7" fillId="33" borderId="15" xfId="5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/>
    </xf>
    <xf numFmtId="4" fontId="3" fillId="32" borderId="0" xfId="55" applyNumberFormat="1" applyFont="1" applyFill="1" applyBorder="1" applyAlignment="1">
      <alignment vertical="top"/>
      <protection/>
    </xf>
    <xf numFmtId="0" fontId="3" fillId="32" borderId="0" xfId="55" applyFont="1" applyFill="1" applyBorder="1" applyAlignment="1">
      <alignment horizontal="center"/>
      <protection/>
    </xf>
    <xf numFmtId="0" fontId="3" fillId="32" borderId="0" xfId="0" applyFont="1" applyFill="1" applyBorder="1" applyAlignment="1">
      <alignment horizontal="center"/>
    </xf>
    <xf numFmtId="0" fontId="3" fillId="32" borderId="10" xfId="0" applyNumberFormat="1" applyFont="1" applyFill="1" applyBorder="1" applyAlignment="1" applyProtection="1">
      <alignment horizontal="center"/>
      <protection locked="0"/>
    </xf>
    <xf numFmtId="0" fontId="7" fillId="33" borderId="17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3" fillId="32" borderId="13" xfId="55" applyFont="1" applyFill="1" applyBorder="1" applyAlignment="1">
      <alignment horizontal="left" vertical="top"/>
      <protection/>
    </xf>
    <xf numFmtId="0" fontId="3" fillId="32" borderId="0" xfId="55" applyFont="1" applyFill="1" applyBorder="1" applyAlignment="1">
      <alignment horizontal="left" vertical="top"/>
      <protection/>
    </xf>
    <xf numFmtId="0" fontId="4" fillId="32" borderId="0" xfId="55" applyFont="1" applyFill="1" applyBorder="1" applyAlignment="1">
      <alignment horizontal="left" vertical="top" wrapText="1"/>
      <protection/>
    </xf>
    <xf numFmtId="0" fontId="4" fillId="32" borderId="0" xfId="55" applyFont="1" applyFill="1" applyBorder="1" applyAlignment="1">
      <alignment horizontal="left" vertical="top"/>
      <protection/>
    </xf>
    <xf numFmtId="0" fontId="3" fillId="32" borderId="0" xfId="55" applyFont="1" applyFill="1" applyBorder="1" applyAlignment="1">
      <alignment horizontal="left" vertical="top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0</xdr:rowOff>
    </xdr:from>
    <xdr:to>
      <xdr:col>3</xdr:col>
      <xdr:colOff>238125</xdr:colOff>
      <xdr:row>5</xdr:row>
      <xdr:rowOff>104775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542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40">
      <selection activeCell="Q55" sqref="B1:Q55"/>
    </sheetView>
  </sheetViews>
  <sheetFormatPr defaultColWidth="11.421875" defaultRowHeight="15"/>
  <cols>
    <col min="1" max="1" width="1.1484375" style="0" customWidth="1"/>
    <col min="2" max="2" width="3.8515625" style="0" customWidth="1"/>
    <col min="3" max="3" width="4.140625" style="0" customWidth="1"/>
    <col min="4" max="5" width="11.421875" style="0" customWidth="1"/>
    <col min="6" max="6" width="45.7109375" style="0" customWidth="1"/>
    <col min="7" max="8" width="14.7109375" style="0" customWidth="1"/>
    <col min="9" max="9" width="2.140625" style="0" customWidth="1"/>
    <col min="10" max="10" width="4.8515625" style="0" customWidth="1"/>
    <col min="11" max="13" width="11.421875" style="0" customWidth="1"/>
    <col min="14" max="14" width="32.57421875" style="0" customWidth="1"/>
    <col min="15" max="16" width="14.7109375" style="0" customWidth="1"/>
    <col min="17" max="17" width="0.9921875" style="0" customWidth="1"/>
    <col min="18" max="18" width="11.421875" style="0" customWidth="1"/>
    <col min="19" max="19" width="15.28125" style="0" customWidth="1"/>
    <col min="20" max="20" width="15.28125" style="0" bestFit="1" customWidth="1"/>
  </cols>
  <sheetData>
    <row r="1" spans="1:18" ht="4.5" customHeight="1">
      <c r="A1" s="3"/>
      <c r="B1" s="3"/>
      <c r="C1" s="3"/>
      <c r="D1" s="3"/>
      <c r="E1" s="3"/>
      <c r="F1" s="3"/>
      <c r="G1" s="17"/>
      <c r="H1" s="17"/>
      <c r="I1" s="3"/>
      <c r="J1" s="4"/>
      <c r="K1" s="4"/>
      <c r="L1" s="4"/>
      <c r="M1" s="4"/>
      <c r="N1" s="4"/>
      <c r="O1" s="4"/>
      <c r="P1" s="4"/>
      <c r="Q1" s="4"/>
      <c r="R1" s="4"/>
    </row>
    <row r="2" spans="1:18" ht="14.25">
      <c r="A2" s="1"/>
      <c r="B2" s="2"/>
      <c r="C2" s="2"/>
      <c r="D2" s="2"/>
      <c r="E2" s="49" t="s">
        <v>57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2"/>
      <c r="Q2" s="2"/>
      <c r="R2" s="1"/>
    </row>
    <row r="3" spans="1:18" ht="14.25">
      <c r="A3" s="3"/>
      <c r="B3" s="2"/>
      <c r="C3" s="2"/>
      <c r="D3" s="2"/>
      <c r="E3" s="49" t="s">
        <v>0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2"/>
      <c r="Q3" s="2"/>
      <c r="R3" s="4"/>
    </row>
    <row r="4" spans="1:18" ht="14.25">
      <c r="A4" s="3"/>
      <c r="B4" s="2"/>
      <c r="C4" s="2"/>
      <c r="D4" s="2"/>
      <c r="E4" s="49" t="s">
        <v>56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2"/>
      <c r="Q4" s="2"/>
      <c r="R4" s="4"/>
    </row>
    <row r="5" spans="1:18" ht="14.25">
      <c r="A5" s="3"/>
      <c r="B5" s="2"/>
      <c r="C5" s="2"/>
      <c r="D5" s="2"/>
      <c r="E5" s="49" t="s">
        <v>1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2"/>
      <c r="Q5" s="2"/>
      <c r="R5" s="4"/>
    </row>
    <row r="6" spans="1:18" ht="9.75" customHeight="1">
      <c r="A6" s="3"/>
      <c r="B6" s="3"/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2"/>
      <c r="P6" s="1"/>
      <c r="Q6" s="1"/>
      <c r="R6" s="4"/>
    </row>
    <row r="7" spans="1:18" ht="14.25">
      <c r="A7" s="8"/>
      <c r="B7" s="50" t="s">
        <v>2</v>
      </c>
      <c r="C7" s="50"/>
      <c r="D7" s="50"/>
      <c r="E7" s="51" t="s">
        <v>54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9"/>
      <c r="Q7" s="1"/>
      <c r="R7" s="4"/>
    </row>
    <row r="8" spans="1:18" ht="9.75" customHeight="1">
      <c r="A8" s="3"/>
      <c r="B8" s="5"/>
      <c r="C8" s="5"/>
      <c r="D8" s="6"/>
      <c r="E8" s="5"/>
      <c r="F8" s="5"/>
      <c r="G8" s="10"/>
      <c r="H8" s="10"/>
      <c r="I8" s="6"/>
      <c r="J8" s="1"/>
      <c r="K8" s="1"/>
      <c r="L8" s="1"/>
      <c r="M8" s="1"/>
      <c r="N8" s="1"/>
      <c r="O8" s="1"/>
      <c r="P8" s="1"/>
      <c r="Q8" s="1"/>
      <c r="R8" s="1"/>
    </row>
    <row r="9" spans="1:18" ht="9.75" customHeight="1">
      <c r="A9" s="3"/>
      <c r="B9" s="3"/>
      <c r="C9" s="11"/>
      <c r="D9" s="6"/>
      <c r="E9" s="11"/>
      <c r="F9" s="11"/>
      <c r="G9" s="12"/>
      <c r="H9" s="12"/>
      <c r="I9" s="6"/>
      <c r="J9" s="1"/>
      <c r="K9" s="1"/>
      <c r="L9" s="1"/>
      <c r="M9" s="1"/>
      <c r="N9" s="1"/>
      <c r="O9" s="1"/>
      <c r="P9" s="1"/>
      <c r="Q9" s="1"/>
      <c r="R9" s="1"/>
    </row>
    <row r="10" spans="1:18" ht="14.25">
      <c r="A10" s="13"/>
      <c r="B10" s="52" t="s">
        <v>3</v>
      </c>
      <c r="C10" s="53"/>
      <c r="D10" s="53"/>
      <c r="E10" s="53"/>
      <c r="F10" s="44"/>
      <c r="G10" s="45">
        <v>2019</v>
      </c>
      <c r="H10" s="45">
        <v>2018</v>
      </c>
      <c r="I10" s="46"/>
      <c r="J10" s="53" t="s">
        <v>3</v>
      </c>
      <c r="K10" s="53"/>
      <c r="L10" s="53"/>
      <c r="M10" s="53"/>
      <c r="N10" s="44"/>
      <c r="O10" s="45">
        <v>2019</v>
      </c>
      <c r="P10" s="45">
        <v>2018</v>
      </c>
      <c r="Q10" s="47"/>
      <c r="R10" s="1"/>
    </row>
    <row r="11" spans="1:18" ht="9" customHeight="1">
      <c r="A11" s="3"/>
      <c r="B11" s="33"/>
      <c r="C11" s="3"/>
      <c r="D11" s="14"/>
      <c r="E11" s="14"/>
      <c r="F11" s="14"/>
      <c r="G11" s="15"/>
      <c r="H11" s="15"/>
      <c r="I11" s="3"/>
      <c r="J11" s="1"/>
      <c r="K11" s="1"/>
      <c r="L11" s="1"/>
      <c r="M11" s="1"/>
      <c r="N11" s="1"/>
      <c r="O11" s="1"/>
      <c r="P11" s="1"/>
      <c r="Q11" s="16"/>
      <c r="R11" s="1"/>
    </row>
    <row r="12" spans="1:18" ht="9" customHeight="1">
      <c r="A12" s="17"/>
      <c r="B12" s="34"/>
      <c r="C12" s="18"/>
      <c r="D12" s="18"/>
      <c r="E12" s="18"/>
      <c r="F12" s="18"/>
      <c r="G12" s="15"/>
      <c r="H12" s="15"/>
      <c r="I12" s="17"/>
      <c r="J12" s="1"/>
      <c r="K12" s="1"/>
      <c r="L12" s="1"/>
      <c r="M12" s="1"/>
      <c r="N12" s="1"/>
      <c r="O12" s="1"/>
      <c r="P12" s="1"/>
      <c r="Q12" s="16"/>
      <c r="R12" s="1"/>
    </row>
    <row r="13" spans="1:18" ht="14.25">
      <c r="A13" s="17"/>
      <c r="B13" s="54" t="s">
        <v>4</v>
      </c>
      <c r="C13" s="55"/>
      <c r="D13" s="55"/>
      <c r="E13" s="55"/>
      <c r="F13" s="55"/>
      <c r="G13" s="15"/>
      <c r="H13" s="15"/>
      <c r="I13" s="17"/>
      <c r="J13" s="55" t="s">
        <v>5</v>
      </c>
      <c r="K13" s="55"/>
      <c r="L13" s="55"/>
      <c r="M13" s="55"/>
      <c r="N13" s="55"/>
      <c r="O13" s="19"/>
      <c r="P13" s="19"/>
      <c r="Q13" s="16"/>
      <c r="R13" s="4"/>
    </row>
    <row r="14" spans="1:18" ht="14.25">
      <c r="A14" s="17"/>
      <c r="B14" s="34"/>
      <c r="C14" s="18"/>
      <c r="D14" s="17"/>
      <c r="E14" s="18"/>
      <c r="F14" s="18"/>
      <c r="G14" s="15"/>
      <c r="H14" s="15"/>
      <c r="I14" s="17"/>
      <c r="J14" s="17"/>
      <c r="K14" s="18"/>
      <c r="L14" s="18"/>
      <c r="M14" s="18"/>
      <c r="N14" s="18"/>
      <c r="O14" s="19"/>
      <c r="P14" s="19"/>
      <c r="Q14" s="16"/>
      <c r="R14" s="4"/>
    </row>
    <row r="15" spans="1:18" ht="14.25">
      <c r="A15" s="17"/>
      <c r="B15" s="34"/>
      <c r="C15" s="55" t="s">
        <v>6</v>
      </c>
      <c r="D15" s="55"/>
      <c r="E15" s="55"/>
      <c r="F15" s="55"/>
      <c r="G15" s="37">
        <f>SUM(G16:G26)</f>
        <v>58148442856.94</v>
      </c>
      <c r="H15" s="37">
        <v>60253771420.409996</v>
      </c>
      <c r="I15" s="17"/>
      <c r="J15" s="17"/>
      <c r="K15" s="55" t="s">
        <v>6</v>
      </c>
      <c r="L15" s="55"/>
      <c r="M15" s="55"/>
      <c r="N15" s="55"/>
      <c r="O15" s="37">
        <f>SUM(O16:O18)</f>
        <v>0</v>
      </c>
      <c r="P15" s="37">
        <f>SUM(P16:P18)</f>
        <v>0</v>
      </c>
      <c r="Q15" s="16"/>
      <c r="R15" s="4"/>
    </row>
    <row r="16" spans="1:18" ht="14.25">
      <c r="A16" s="17"/>
      <c r="B16" s="34"/>
      <c r="C16" s="18"/>
      <c r="D16" s="56" t="s">
        <v>7</v>
      </c>
      <c r="E16" s="56"/>
      <c r="F16" s="56"/>
      <c r="G16" s="38">
        <v>2280898944.68</v>
      </c>
      <c r="H16" s="38">
        <v>1987519616.12</v>
      </c>
      <c r="I16" s="17"/>
      <c r="J16" s="17"/>
      <c r="K16" s="1"/>
      <c r="L16" s="57" t="s">
        <v>8</v>
      </c>
      <c r="M16" s="57"/>
      <c r="N16" s="57"/>
      <c r="O16" s="38">
        <v>0</v>
      </c>
      <c r="P16" s="38">
        <v>0</v>
      </c>
      <c r="Q16" s="16"/>
      <c r="R16" s="4"/>
    </row>
    <row r="17" spans="1:18" ht="14.25">
      <c r="A17" s="17"/>
      <c r="B17" s="34"/>
      <c r="C17" s="18"/>
      <c r="D17" s="56" t="s">
        <v>9</v>
      </c>
      <c r="E17" s="56"/>
      <c r="F17" s="56"/>
      <c r="G17" s="38">
        <v>0</v>
      </c>
      <c r="H17" s="38">
        <v>0</v>
      </c>
      <c r="I17" s="17"/>
      <c r="J17" s="17"/>
      <c r="K17" s="1"/>
      <c r="L17" s="57" t="s">
        <v>10</v>
      </c>
      <c r="M17" s="57"/>
      <c r="N17" s="57"/>
      <c r="O17" s="38">
        <v>0</v>
      </c>
      <c r="P17" s="38">
        <v>0</v>
      </c>
      <c r="Q17" s="16"/>
      <c r="R17" s="4"/>
    </row>
    <row r="18" spans="1:18" ht="14.25">
      <c r="A18" s="17"/>
      <c r="B18" s="34"/>
      <c r="C18" s="20"/>
      <c r="D18" s="56" t="s">
        <v>11</v>
      </c>
      <c r="E18" s="56"/>
      <c r="F18" s="56"/>
      <c r="G18" s="38">
        <v>0</v>
      </c>
      <c r="H18" s="38">
        <v>0</v>
      </c>
      <c r="I18" s="17"/>
      <c r="J18" s="17"/>
      <c r="K18" s="15"/>
      <c r="L18" s="57" t="s">
        <v>12</v>
      </c>
      <c r="M18" s="57"/>
      <c r="N18" s="57"/>
      <c r="O18" s="38">
        <v>0</v>
      </c>
      <c r="P18" s="38">
        <v>0</v>
      </c>
      <c r="Q18" s="16"/>
      <c r="R18" s="4"/>
    </row>
    <row r="19" spans="1:18" ht="14.25">
      <c r="A19" s="17"/>
      <c r="B19" s="34"/>
      <c r="C19" s="20"/>
      <c r="D19" s="56" t="s">
        <v>13</v>
      </c>
      <c r="E19" s="56"/>
      <c r="F19" s="56"/>
      <c r="G19" s="38">
        <v>3685281579.2099996</v>
      </c>
      <c r="H19" s="38">
        <v>3521853751.3</v>
      </c>
      <c r="I19" s="17"/>
      <c r="J19" s="17"/>
      <c r="K19" s="15"/>
      <c r="L19" s="1"/>
      <c r="M19" s="1"/>
      <c r="N19" s="1"/>
      <c r="O19" s="39"/>
      <c r="P19" s="39"/>
      <c r="Q19" s="16"/>
      <c r="R19" s="4"/>
    </row>
    <row r="20" spans="1:18" ht="14.25">
      <c r="A20" s="17"/>
      <c r="B20" s="34"/>
      <c r="C20" s="20"/>
      <c r="D20" s="56" t="s">
        <v>14</v>
      </c>
      <c r="E20" s="56"/>
      <c r="F20" s="56"/>
      <c r="G20" s="38">
        <v>107019783.37</v>
      </c>
      <c r="H20" s="38">
        <v>106798939.96</v>
      </c>
      <c r="I20" s="17"/>
      <c r="J20" s="17"/>
      <c r="K20" s="55" t="s">
        <v>15</v>
      </c>
      <c r="L20" s="55"/>
      <c r="M20" s="55"/>
      <c r="N20" s="55"/>
      <c r="O20" s="37">
        <f>SUM(O21:O23)</f>
        <v>1842751159.9099998</v>
      </c>
      <c r="P20" s="37">
        <f>SUM(P21:P23)</f>
        <v>-4669475229.799999</v>
      </c>
      <c r="Q20" s="16"/>
      <c r="R20" s="4"/>
    </row>
    <row r="21" spans="1:20" ht="14.25">
      <c r="A21" s="17"/>
      <c r="B21" s="34"/>
      <c r="C21" s="20"/>
      <c r="D21" s="56" t="s">
        <v>16</v>
      </c>
      <c r="E21" s="56"/>
      <c r="F21" s="56"/>
      <c r="G21" s="38">
        <v>33630204.47</v>
      </c>
      <c r="H21" s="38">
        <v>53175186.08</v>
      </c>
      <c r="I21" s="17"/>
      <c r="J21" s="17"/>
      <c r="K21" s="15"/>
      <c r="L21" s="57" t="s">
        <v>8</v>
      </c>
      <c r="M21" s="57"/>
      <c r="N21" s="57"/>
      <c r="O21" s="38">
        <v>3069345680.8999996</v>
      </c>
      <c r="P21" s="38">
        <f>-39159098.06-192248639.84-4243245380.29-1309397.9-3500000+109185027.98+257845223.76</f>
        <v>-4112432264.3499994</v>
      </c>
      <c r="Q21" s="16"/>
      <c r="R21" s="4"/>
      <c r="T21" s="38"/>
    </row>
    <row r="22" spans="1:18" ht="14.25">
      <c r="A22" s="17"/>
      <c r="B22" s="34"/>
      <c r="C22" s="20"/>
      <c r="D22" s="56" t="s">
        <v>17</v>
      </c>
      <c r="E22" s="56"/>
      <c r="F22" s="56"/>
      <c r="G22" s="38">
        <v>0</v>
      </c>
      <c r="H22" s="38">
        <v>0</v>
      </c>
      <c r="I22" s="17"/>
      <c r="J22" s="17"/>
      <c r="K22" s="18"/>
      <c r="L22" s="57" t="s">
        <v>10</v>
      </c>
      <c r="M22" s="57"/>
      <c r="N22" s="57"/>
      <c r="O22" s="38">
        <v>-183882680.60000002</v>
      </c>
      <c r="P22" s="38">
        <f>15532700.76-16539815.44-8705481.26-111058891.77-7885885.82+10292595.44+87522376.28</f>
        <v>-30842401.810000002</v>
      </c>
      <c r="Q22" s="16"/>
      <c r="R22" s="4"/>
    </row>
    <row r="23" spans="1:18" ht="24.75" customHeight="1">
      <c r="A23" s="17"/>
      <c r="B23" s="34"/>
      <c r="C23" s="20"/>
      <c r="D23" s="56" t="s">
        <v>18</v>
      </c>
      <c r="E23" s="56"/>
      <c r="F23" s="56"/>
      <c r="G23" s="38">
        <v>0</v>
      </c>
      <c r="H23" s="38">
        <v>0</v>
      </c>
      <c r="I23" s="17"/>
      <c r="J23" s="17"/>
      <c r="K23" s="1"/>
      <c r="L23" s="57" t="s">
        <v>19</v>
      </c>
      <c r="M23" s="57"/>
      <c r="N23" s="57"/>
      <c r="O23" s="38">
        <v>-1042711840.3899997</v>
      </c>
      <c r="P23" s="38">
        <f>145053121.19-368489171.05-312428371.7+56119113.11-46455255.19</f>
        <v>-526200563.64</v>
      </c>
      <c r="Q23" s="16"/>
      <c r="R23" s="4"/>
    </row>
    <row r="24" spans="1:18" ht="14.25">
      <c r="A24" s="17"/>
      <c r="B24" s="34"/>
      <c r="C24" s="18"/>
      <c r="D24" s="56" t="s">
        <v>20</v>
      </c>
      <c r="E24" s="56"/>
      <c r="F24" s="56"/>
      <c r="G24" s="38">
        <v>40565735607.07</v>
      </c>
      <c r="H24" s="38">
        <v>37755458846.42</v>
      </c>
      <c r="I24" s="17"/>
      <c r="J24" s="17"/>
      <c r="K24" s="15"/>
      <c r="L24" s="1"/>
      <c r="M24" s="1"/>
      <c r="N24" s="1"/>
      <c r="O24" s="39"/>
      <c r="P24" s="39"/>
      <c r="Q24" s="16"/>
      <c r="R24" s="4"/>
    </row>
    <row r="25" spans="1:18" ht="14.25">
      <c r="A25" s="17"/>
      <c r="B25" s="34"/>
      <c r="C25" s="20"/>
      <c r="D25" s="56" t="s">
        <v>21</v>
      </c>
      <c r="E25" s="56"/>
      <c r="F25" s="56"/>
      <c r="G25" s="38">
        <v>4270890203.15</v>
      </c>
      <c r="H25" s="38">
        <v>9457400753.88</v>
      </c>
      <c r="I25" s="17"/>
      <c r="J25" s="17"/>
      <c r="K25" s="55" t="s">
        <v>22</v>
      </c>
      <c r="L25" s="55"/>
      <c r="M25" s="55"/>
      <c r="N25" s="55"/>
      <c r="O25" s="37">
        <f>O20</f>
        <v>1842751159.9099998</v>
      </c>
      <c r="P25" s="37">
        <f>P20</f>
        <v>-4669475229.799999</v>
      </c>
      <c r="Q25" s="16"/>
      <c r="R25" s="4"/>
    </row>
    <row r="26" spans="1:18" ht="15" customHeight="1">
      <c r="A26" s="17"/>
      <c r="B26" s="34"/>
      <c r="C26" s="18"/>
      <c r="D26" s="56" t="s">
        <v>23</v>
      </c>
      <c r="E26" s="56"/>
      <c r="F26" s="56"/>
      <c r="G26" s="38">
        <v>7204986534.99</v>
      </c>
      <c r="H26" s="38">
        <v>7371564326.650001</v>
      </c>
      <c r="I26" s="17"/>
      <c r="J26" s="17"/>
      <c r="K26" s="1"/>
      <c r="L26" s="1"/>
      <c r="M26" s="1"/>
      <c r="N26" s="1"/>
      <c r="O26" s="39"/>
      <c r="P26" s="39"/>
      <c r="Q26" s="16"/>
      <c r="R26" s="4"/>
    </row>
    <row r="27" spans="1:18" ht="14.25">
      <c r="A27" s="17"/>
      <c r="B27" s="34"/>
      <c r="C27" s="18"/>
      <c r="D27" s="17"/>
      <c r="E27" s="18"/>
      <c r="F27" s="18"/>
      <c r="G27" s="19"/>
      <c r="H27" s="19"/>
      <c r="I27" s="17"/>
      <c r="J27" s="1"/>
      <c r="K27" s="1"/>
      <c r="L27" s="1"/>
      <c r="M27" s="1"/>
      <c r="N27" s="1"/>
      <c r="O27" s="39"/>
      <c r="P27" s="39"/>
      <c r="Q27" s="16"/>
      <c r="R27" s="4"/>
    </row>
    <row r="28" spans="1:18" ht="14.25">
      <c r="A28" s="17"/>
      <c r="B28" s="34"/>
      <c r="C28" s="55" t="s">
        <v>15</v>
      </c>
      <c r="D28" s="55"/>
      <c r="E28" s="55"/>
      <c r="F28" s="55"/>
      <c r="G28" s="48">
        <f>SUM(G29:G44)</f>
        <v>56156926792.42</v>
      </c>
      <c r="H28" s="37">
        <v>55127190034.63</v>
      </c>
      <c r="I28" s="17"/>
      <c r="J28" s="55" t="s">
        <v>24</v>
      </c>
      <c r="K28" s="55"/>
      <c r="L28" s="55"/>
      <c r="M28" s="55"/>
      <c r="N28" s="55"/>
      <c r="O28" s="19"/>
      <c r="P28" s="19"/>
      <c r="Q28" s="16"/>
      <c r="R28" s="4"/>
    </row>
    <row r="29" spans="1:18" ht="14.25">
      <c r="A29" s="17"/>
      <c r="B29" s="34"/>
      <c r="C29" s="21"/>
      <c r="D29" s="56" t="s">
        <v>25</v>
      </c>
      <c r="E29" s="56"/>
      <c r="F29" s="56"/>
      <c r="G29" s="38">
        <v>5634626778.56</v>
      </c>
      <c r="H29" s="38">
        <v>5503412248.59</v>
      </c>
      <c r="I29" s="17"/>
      <c r="J29" s="17"/>
      <c r="K29" s="18"/>
      <c r="L29" s="18"/>
      <c r="M29" s="18"/>
      <c r="N29" s="18"/>
      <c r="O29" s="19"/>
      <c r="P29" s="19"/>
      <c r="Q29" s="16"/>
      <c r="R29" s="4"/>
    </row>
    <row r="30" spans="1:18" ht="14.25">
      <c r="A30" s="17"/>
      <c r="B30" s="34"/>
      <c r="C30" s="21"/>
      <c r="D30" s="56" t="s">
        <v>26</v>
      </c>
      <c r="E30" s="56"/>
      <c r="F30" s="56"/>
      <c r="G30" s="38">
        <v>368193041.34999996</v>
      </c>
      <c r="H30" s="38">
        <v>332796437</v>
      </c>
      <c r="I30" s="17"/>
      <c r="J30" s="1"/>
      <c r="K30" s="55" t="s">
        <v>6</v>
      </c>
      <c r="L30" s="55"/>
      <c r="M30" s="55"/>
      <c r="N30" s="55"/>
      <c r="O30" s="37">
        <f>O31+O34+O35</f>
        <v>-4429786551.620003</v>
      </c>
      <c r="P30" s="37">
        <f>P31+P34+P35</f>
        <v>376030731.61</v>
      </c>
      <c r="Q30" s="16"/>
      <c r="R30" s="4"/>
    </row>
    <row r="31" spans="1:18" ht="14.25">
      <c r="A31" s="17"/>
      <c r="B31" s="34"/>
      <c r="C31" s="21"/>
      <c r="D31" s="56" t="s">
        <v>27</v>
      </c>
      <c r="E31" s="56"/>
      <c r="F31" s="56"/>
      <c r="G31" s="38">
        <v>1953457535.16</v>
      </c>
      <c r="H31" s="38">
        <v>2071789434.76</v>
      </c>
      <c r="I31" s="17"/>
      <c r="J31" s="17"/>
      <c r="K31" s="1"/>
      <c r="L31" s="57" t="s">
        <v>28</v>
      </c>
      <c r="M31" s="57"/>
      <c r="N31" s="57"/>
      <c r="O31" s="38">
        <f>SUM(O32:O33)</f>
        <v>-142130987.60999998</v>
      </c>
      <c r="P31" s="38">
        <f>SUM(P32:P33)</f>
        <v>-129492720.47</v>
      </c>
      <c r="Q31" s="16"/>
      <c r="R31" s="4"/>
    </row>
    <row r="32" spans="1:20" ht="14.25">
      <c r="A32" s="17"/>
      <c r="B32" s="34"/>
      <c r="C32" s="18"/>
      <c r="D32" s="56" t="s">
        <v>29</v>
      </c>
      <c r="E32" s="56"/>
      <c r="F32" s="56"/>
      <c r="G32" s="38">
        <v>35036787360.32</v>
      </c>
      <c r="H32" s="38">
        <v>34793220949.5</v>
      </c>
      <c r="I32" s="17"/>
      <c r="J32" s="17"/>
      <c r="K32" s="21"/>
      <c r="L32" s="57" t="s">
        <v>30</v>
      </c>
      <c r="M32" s="57"/>
      <c r="N32" s="57"/>
      <c r="O32" s="38">
        <v>-142130987.60999998</v>
      </c>
      <c r="P32" s="38">
        <f>1669536.47-131162256.94</f>
        <v>-129492720.47</v>
      </c>
      <c r="Q32" s="16"/>
      <c r="R32" s="4"/>
      <c r="S32" s="38"/>
      <c r="T32" s="43"/>
    </row>
    <row r="33" spans="1:20" ht="14.25">
      <c r="A33" s="17"/>
      <c r="B33" s="34"/>
      <c r="C33" s="21"/>
      <c r="D33" s="56" t="s">
        <v>31</v>
      </c>
      <c r="E33" s="56"/>
      <c r="F33" s="56"/>
      <c r="G33" s="38">
        <v>932902562.1000001</v>
      </c>
      <c r="H33" s="38">
        <v>1224461309.86</v>
      </c>
      <c r="I33" s="17"/>
      <c r="J33" s="17"/>
      <c r="K33" s="21"/>
      <c r="L33" s="57" t="s">
        <v>32</v>
      </c>
      <c r="M33" s="57"/>
      <c r="N33" s="57"/>
      <c r="O33" s="38">
        <v>0</v>
      </c>
      <c r="P33" s="38">
        <v>0</v>
      </c>
      <c r="Q33" s="16"/>
      <c r="R33" s="4"/>
      <c r="T33" s="42"/>
    </row>
    <row r="34" spans="1:20" ht="14.25">
      <c r="A34" s="17"/>
      <c r="B34" s="34"/>
      <c r="C34" s="21"/>
      <c r="D34" s="56" t="s">
        <v>33</v>
      </c>
      <c r="E34" s="56"/>
      <c r="F34" s="56"/>
      <c r="G34" s="38">
        <v>319270090.29</v>
      </c>
      <c r="H34" s="38">
        <v>513156397.54</v>
      </c>
      <c r="I34" s="17"/>
      <c r="J34" s="17"/>
      <c r="K34" s="21"/>
      <c r="L34" s="57" t="s">
        <v>34</v>
      </c>
      <c r="M34" s="57"/>
      <c r="N34" s="57"/>
      <c r="O34" s="38">
        <v>0</v>
      </c>
      <c r="P34" s="38">
        <v>0</v>
      </c>
      <c r="Q34" s="16"/>
      <c r="R34" s="4"/>
      <c r="T34" s="42"/>
    </row>
    <row r="35" spans="1:19" ht="14.25">
      <c r="A35" s="17"/>
      <c r="B35" s="34"/>
      <c r="C35" s="21"/>
      <c r="D35" s="56" t="s">
        <v>35</v>
      </c>
      <c r="E35" s="56"/>
      <c r="F35" s="56"/>
      <c r="G35" s="38">
        <v>48788847.52</v>
      </c>
      <c r="H35" s="38">
        <v>110999842.17</v>
      </c>
      <c r="I35" s="17"/>
      <c r="J35" s="17"/>
      <c r="K35" s="15"/>
      <c r="L35" s="57" t="s">
        <v>36</v>
      </c>
      <c r="M35" s="57"/>
      <c r="N35" s="57"/>
      <c r="O35" s="38">
        <v>-4287655564.0100026</v>
      </c>
      <c r="P35" s="38">
        <v>505523452.08</v>
      </c>
      <c r="Q35" s="16"/>
      <c r="R35" s="4"/>
      <c r="S35" s="43">
        <v>376030731.61</v>
      </c>
    </row>
    <row r="36" spans="1:19" ht="14.25">
      <c r="A36" s="17"/>
      <c r="B36" s="34"/>
      <c r="C36" s="21"/>
      <c r="D36" s="56" t="s">
        <v>37</v>
      </c>
      <c r="E36" s="56"/>
      <c r="F36" s="56"/>
      <c r="G36" s="38">
        <v>890185055.39</v>
      </c>
      <c r="H36" s="38">
        <v>507783665.76</v>
      </c>
      <c r="I36" s="17"/>
      <c r="J36" s="17"/>
      <c r="K36" s="15"/>
      <c r="L36" s="1"/>
      <c r="M36" s="1"/>
      <c r="N36" s="1"/>
      <c r="O36" s="39"/>
      <c r="P36" s="39"/>
      <c r="Q36" s="16"/>
      <c r="R36" s="4"/>
      <c r="S36" s="42">
        <f>S35+O32</f>
        <v>233899744.00000003</v>
      </c>
    </row>
    <row r="37" spans="1:19" ht="14.25">
      <c r="A37" s="17"/>
      <c r="B37" s="34"/>
      <c r="C37" s="21"/>
      <c r="D37" s="56" t="s">
        <v>38</v>
      </c>
      <c r="E37" s="56"/>
      <c r="F37" s="56"/>
      <c r="G37" s="38">
        <v>0</v>
      </c>
      <c r="H37" s="38">
        <v>400790000</v>
      </c>
      <c r="I37" s="17"/>
      <c r="J37" s="17"/>
      <c r="K37" s="55" t="s">
        <v>15</v>
      </c>
      <c r="L37" s="55"/>
      <c r="M37" s="55"/>
      <c r="N37" s="55"/>
      <c r="O37" s="37">
        <f>O38+O41+O42</f>
        <v>-45331368.6</v>
      </c>
      <c r="P37" s="37">
        <f>P38+P41+P42</f>
        <v>-204149534.38</v>
      </c>
      <c r="Q37" s="16"/>
      <c r="R37" s="4"/>
      <c r="S37" s="42"/>
    </row>
    <row r="38" spans="1:18" ht="14.25">
      <c r="A38" s="17"/>
      <c r="B38" s="34"/>
      <c r="C38" s="21"/>
      <c r="D38" s="56" t="s">
        <v>39</v>
      </c>
      <c r="E38" s="56"/>
      <c r="F38" s="56"/>
      <c r="G38" s="38">
        <v>0</v>
      </c>
      <c r="H38" s="38">
        <v>1650184.89</v>
      </c>
      <c r="I38" s="17"/>
      <c r="J38" s="1"/>
      <c r="K38" s="1"/>
      <c r="L38" s="57" t="s">
        <v>40</v>
      </c>
      <c r="M38" s="57"/>
      <c r="N38" s="57"/>
      <c r="O38" s="38">
        <f>SUM(O39:O40)</f>
        <v>0</v>
      </c>
      <c r="P38" s="38">
        <f>SUM(P39:P40)</f>
        <v>0</v>
      </c>
      <c r="Q38" s="16"/>
      <c r="R38" s="4"/>
    </row>
    <row r="39" spans="1:18" ht="14.25">
      <c r="A39" s="17"/>
      <c r="B39" s="34"/>
      <c r="C39" s="21"/>
      <c r="D39" s="56" t="s">
        <v>41</v>
      </c>
      <c r="E39" s="56"/>
      <c r="F39" s="56"/>
      <c r="G39" s="38">
        <v>2000000</v>
      </c>
      <c r="H39" s="38">
        <v>3000000</v>
      </c>
      <c r="I39" s="17"/>
      <c r="J39" s="17"/>
      <c r="K39" s="1"/>
      <c r="L39" s="57" t="s">
        <v>30</v>
      </c>
      <c r="M39" s="57"/>
      <c r="N39" s="57"/>
      <c r="O39" s="38">
        <v>0</v>
      </c>
      <c r="P39" s="38">
        <v>0</v>
      </c>
      <c r="Q39" s="16"/>
      <c r="R39" s="4"/>
    </row>
    <row r="40" spans="1:18" ht="14.25">
      <c r="A40" s="17"/>
      <c r="B40" s="34"/>
      <c r="C40" s="21"/>
      <c r="D40" s="56" t="s">
        <v>42</v>
      </c>
      <c r="E40" s="56"/>
      <c r="F40" s="56"/>
      <c r="G40" s="38">
        <v>0</v>
      </c>
      <c r="H40" s="38">
        <v>0</v>
      </c>
      <c r="I40" s="17"/>
      <c r="J40" s="17"/>
      <c r="K40" s="21"/>
      <c r="L40" s="57" t="s">
        <v>32</v>
      </c>
      <c r="M40" s="57"/>
      <c r="N40" s="57"/>
      <c r="O40" s="38">
        <v>0</v>
      </c>
      <c r="P40" s="38">
        <v>0</v>
      </c>
      <c r="Q40" s="16"/>
      <c r="R40" s="4"/>
    </row>
    <row r="41" spans="1:18" ht="14.25">
      <c r="A41" s="17"/>
      <c r="B41" s="34"/>
      <c r="C41" s="21"/>
      <c r="D41" s="56" t="s">
        <v>43</v>
      </c>
      <c r="E41" s="56"/>
      <c r="F41" s="56"/>
      <c r="G41" s="38">
        <v>5405316716.54</v>
      </c>
      <c r="H41" s="38">
        <v>5012244515.89</v>
      </c>
      <c r="I41" s="17"/>
      <c r="J41" s="17"/>
      <c r="K41" s="21"/>
      <c r="L41" s="57" t="s">
        <v>44</v>
      </c>
      <c r="M41" s="57"/>
      <c r="N41" s="57"/>
      <c r="O41" s="38">
        <v>0</v>
      </c>
      <c r="P41" s="38">
        <v>0</v>
      </c>
      <c r="Q41" s="16"/>
      <c r="R41" s="4"/>
    </row>
    <row r="42" spans="1:18" ht="14.25">
      <c r="A42" s="17"/>
      <c r="B42" s="34"/>
      <c r="C42" s="18"/>
      <c r="D42" s="56" t="s">
        <v>45</v>
      </c>
      <c r="E42" s="56"/>
      <c r="F42" s="56"/>
      <c r="G42" s="38">
        <v>3020268336</v>
      </c>
      <c r="H42" s="38">
        <v>2652661243</v>
      </c>
      <c r="I42" s="17"/>
      <c r="J42" s="17"/>
      <c r="K42" s="21"/>
      <c r="L42" s="57" t="s">
        <v>46</v>
      </c>
      <c r="M42" s="57"/>
      <c r="N42" s="57"/>
      <c r="O42" s="38">
        <v>-45331368.6</v>
      </c>
      <c r="P42" s="38">
        <v>-204149534.38</v>
      </c>
      <c r="Q42" s="16"/>
      <c r="R42" s="4"/>
    </row>
    <row r="43" spans="1:18" ht="14.25">
      <c r="A43" s="17"/>
      <c r="B43" s="34"/>
      <c r="C43" s="21"/>
      <c r="D43" s="56" t="s">
        <v>47</v>
      </c>
      <c r="E43" s="56"/>
      <c r="F43" s="56"/>
      <c r="G43" s="38">
        <v>2108541.46</v>
      </c>
      <c r="H43" s="38">
        <v>1477667.68</v>
      </c>
      <c r="I43" s="17"/>
      <c r="J43" s="17"/>
      <c r="K43" s="15"/>
      <c r="L43" s="1"/>
      <c r="M43" s="1"/>
      <c r="N43" s="1"/>
      <c r="O43" s="39"/>
      <c r="P43" s="39"/>
      <c r="Q43" s="16"/>
      <c r="R43" s="4"/>
    </row>
    <row r="44" spans="1:18" ht="14.25">
      <c r="A44" s="17"/>
      <c r="B44" s="34"/>
      <c r="C44" s="21"/>
      <c r="D44" s="56" t="s">
        <v>55</v>
      </c>
      <c r="E44" s="56"/>
      <c r="F44" s="56"/>
      <c r="G44" s="38">
        <v>2543021927.73</v>
      </c>
      <c r="H44" s="38">
        <v>1997746137.9900002</v>
      </c>
      <c r="I44" s="17"/>
      <c r="J44" s="17"/>
      <c r="K44" s="55" t="s">
        <v>48</v>
      </c>
      <c r="L44" s="55"/>
      <c r="M44" s="55"/>
      <c r="N44" s="55"/>
      <c r="O44" s="37">
        <f>O30+O37</f>
        <v>-4475117920.220003</v>
      </c>
      <c r="P44" s="37">
        <f>P30+P37</f>
        <v>171881197.23000002</v>
      </c>
      <c r="Q44" s="16"/>
      <c r="R44" s="4"/>
    </row>
    <row r="45" spans="1:18" ht="14.25">
      <c r="A45" s="17"/>
      <c r="B45" s="34"/>
      <c r="C45" s="21"/>
      <c r="D45" s="1"/>
      <c r="E45" s="1"/>
      <c r="F45" s="1"/>
      <c r="G45" s="39"/>
      <c r="H45" s="39"/>
      <c r="I45" s="17"/>
      <c r="J45" s="17"/>
      <c r="K45" s="15"/>
      <c r="L45" s="15"/>
      <c r="M45" s="15"/>
      <c r="N45" s="15"/>
      <c r="O45" s="19"/>
      <c r="P45" s="19"/>
      <c r="Q45" s="16"/>
      <c r="R45" s="4"/>
    </row>
    <row r="46" spans="1:18" ht="14.25">
      <c r="A46" s="17"/>
      <c r="B46" s="34"/>
      <c r="C46" s="18"/>
      <c r="D46" s="17"/>
      <c r="E46" s="18"/>
      <c r="F46" s="18"/>
      <c r="G46" s="19"/>
      <c r="H46" s="19"/>
      <c r="I46" s="17"/>
      <c r="J46" s="17"/>
      <c r="K46" s="15"/>
      <c r="L46" s="15"/>
      <c r="M46" s="15"/>
      <c r="N46" s="15"/>
      <c r="O46" s="19"/>
      <c r="P46" s="19"/>
      <c r="Q46" s="16"/>
      <c r="R46" s="4"/>
    </row>
    <row r="47" spans="1:18" ht="14.25">
      <c r="A47" s="22"/>
      <c r="B47" s="35"/>
      <c r="C47" s="55" t="s">
        <v>49</v>
      </c>
      <c r="D47" s="55"/>
      <c r="E47" s="55"/>
      <c r="F47" s="55"/>
      <c r="G47" s="23">
        <f>G15-G28</f>
        <v>1991516064.5200043</v>
      </c>
      <c r="H47" s="23">
        <v>5126581385.779999</v>
      </c>
      <c r="I47" s="22"/>
      <c r="J47" s="58" t="s">
        <v>50</v>
      </c>
      <c r="K47" s="58"/>
      <c r="L47" s="58"/>
      <c r="M47" s="58"/>
      <c r="N47" s="58"/>
      <c r="O47" s="23">
        <f>G47+O25+O44</f>
        <v>-640850695.789999</v>
      </c>
      <c r="P47" s="23">
        <f>H47+P25+P44</f>
        <v>628987353.2099996</v>
      </c>
      <c r="Q47" s="24"/>
      <c r="R47" s="25"/>
    </row>
    <row r="48" spans="1:18" ht="14.25">
      <c r="A48" s="22"/>
      <c r="B48" s="35"/>
      <c r="C48" s="21"/>
      <c r="D48" s="21"/>
      <c r="E48" s="21"/>
      <c r="F48" s="21"/>
      <c r="G48" s="23"/>
      <c r="H48" s="23"/>
      <c r="I48" s="22"/>
      <c r="J48" s="26"/>
      <c r="K48" s="26"/>
      <c r="L48" s="26"/>
      <c r="M48" s="26"/>
      <c r="N48" s="26"/>
      <c r="O48" s="23"/>
      <c r="P48" s="23"/>
      <c r="Q48" s="24"/>
      <c r="R48" s="25"/>
    </row>
    <row r="49" spans="1:18" ht="14.25">
      <c r="A49" s="22"/>
      <c r="B49" s="35"/>
      <c r="C49" s="21"/>
      <c r="D49" s="21"/>
      <c r="E49" s="21"/>
      <c r="F49" s="21"/>
      <c r="G49" s="23"/>
      <c r="H49" s="23"/>
      <c r="I49" s="22"/>
      <c r="J49" s="58" t="s">
        <v>51</v>
      </c>
      <c r="K49" s="58"/>
      <c r="L49" s="58"/>
      <c r="M49" s="58"/>
      <c r="N49" s="58"/>
      <c r="O49" s="40">
        <f>P50</f>
        <v>2548747963.0399995</v>
      </c>
      <c r="P49" s="40">
        <v>1919760609.96</v>
      </c>
      <c r="Q49" s="24"/>
      <c r="R49" s="25"/>
    </row>
    <row r="50" spans="1:18" ht="14.25">
      <c r="A50" s="22"/>
      <c r="B50" s="35"/>
      <c r="C50" s="21"/>
      <c r="D50" s="21"/>
      <c r="E50" s="21"/>
      <c r="F50" s="21"/>
      <c r="G50" s="23"/>
      <c r="H50" s="23"/>
      <c r="I50" s="22"/>
      <c r="J50" s="58" t="s">
        <v>53</v>
      </c>
      <c r="K50" s="58"/>
      <c r="L50" s="58"/>
      <c r="M50" s="58"/>
      <c r="N50" s="58"/>
      <c r="O50" s="41">
        <f>+O47+O49</f>
        <v>1907897267.2500005</v>
      </c>
      <c r="P50" s="41">
        <f>+P47+P49-0.13</f>
        <v>2548747963.0399995</v>
      </c>
      <c r="Q50" s="24"/>
      <c r="R50" s="25"/>
    </row>
    <row r="51" spans="1:18" ht="14.25">
      <c r="A51" s="22"/>
      <c r="B51" s="35"/>
      <c r="C51" s="21"/>
      <c r="D51" s="21"/>
      <c r="E51" s="21"/>
      <c r="F51" s="21"/>
      <c r="G51" s="23"/>
      <c r="H51" s="23"/>
      <c r="I51" s="22"/>
      <c r="J51" s="26"/>
      <c r="K51" s="26"/>
      <c r="L51" s="26"/>
      <c r="M51" s="26"/>
      <c r="N51" s="26"/>
      <c r="O51" s="23"/>
      <c r="P51" s="23"/>
      <c r="Q51" s="24"/>
      <c r="R51" s="25"/>
    </row>
    <row r="52" spans="1:18" ht="14.25">
      <c r="A52" s="17"/>
      <c r="B52" s="36"/>
      <c r="C52" s="28"/>
      <c r="D52" s="28"/>
      <c r="E52" s="28"/>
      <c r="F52" s="28"/>
      <c r="G52" s="29"/>
      <c r="H52" s="29"/>
      <c r="I52" s="27"/>
      <c r="J52" s="30"/>
      <c r="K52" s="30"/>
      <c r="L52" s="30"/>
      <c r="M52" s="30"/>
      <c r="N52" s="30"/>
      <c r="O52" s="30"/>
      <c r="P52" s="30"/>
      <c r="Q52" s="31"/>
      <c r="R52" s="4"/>
    </row>
    <row r="53" spans="1:18" ht="9.75" customHeight="1">
      <c r="A53" s="17"/>
      <c r="B53" s="3"/>
      <c r="C53" s="3"/>
      <c r="D53" s="3"/>
      <c r="E53" s="3"/>
      <c r="F53" s="3"/>
      <c r="G53" s="17"/>
      <c r="H53" s="17"/>
      <c r="I53" s="17"/>
      <c r="J53" s="17"/>
      <c r="K53" s="15"/>
      <c r="L53" s="15"/>
      <c r="M53" s="15"/>
      <c r="N53" s="15"/>
      <c r="O53" s="19"/>
      <c r="P53" s="19"/>
      <c r="Q53" s="1"/>
      <c r="R53" s="4"/>
    </row>
    <row r="54" spans="1:18" ht="14.25">
      <c r="A54" s="1"/>
      <c r="B54" s="32" t="s">
        <v>52</v>
      </c>
      <c r="C54" s="32"/>
      <c r="D54" s="32"/>
      <c r="E54" s="32"/>
      <c r="F54" s="32"/>
      <c r="G54" s="32"/>
      <c r="H54" s="32"/>
      <c r="I54" s="32"/>
      <c r="J54" s="32"/>
      <c r="K54" s="1"/>
      <c r="L54" s="1"/>
      <c r="M54" s="1"/>
      <c r="N54" s="1"/>
      <c r="O54" s="1"/>
      <c r="P54" s="1"/>
      <c r="Q54" s="1"/>
      <c r="R54" s="4"/>
    </row>
  </sheetData>
  <sheetProtection/>
  <mergeCells count="66">
    <mergeCell ref="D42:F42"/>
    <mergeCell ref="L42:N42"/>
    <mergeCell ref="J49:N49"/>
    <mergeCell ref="J50:N50"/>
    <mergeCell ref="D43:F43"/>
    <mergeCell ref="D44:F44"/>
    <mergeCell ref="K44:N44"/>
    <mergeCell ref="C47:F47"/>
    <mergeCell ref="J47:N47"/>
    <mergeCell ref="D39:F39"/>
    <mergeCell ref="L39:N39"/>
    <mergeCell ref="D40:F40"/>
    <mergeCell ref="L40:N40"/>
    <mergeCell ref="D41:F41"/>
    <mergeCell ref="L41:N41"/>
    <mergeCell ref="D35:F35"/>
    <mergeCell ref="L35:N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D29:F29"/>
    <mergeCell ref="D26:F26"/>
    <mergeCell ref="D30:F30"/>
    <mergeCell ref="K30:N30"/>
    <mergeCell ref="D31:F31"/>
    <mergeCell ref="L31:N31"/>
    <mergeCell ref="D23:F23"/>
    <mergeCell ref="L23:N23"/>
    <mergeCell ref="D24:F24"/>
    <mergeCell ref="D25:F25"/>
    <mergeCell ref="K25:N25"/>
    <mergeCell ref="C28:F28"/>
    <mergeCell ref="J28:N28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 horizontalCentered="1"/>
  <pageMargins left="0.31496062992125984" right="0.11811023622047245" top="0.5118110236220472" bottom="0.35433070866141736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2020-04-20T20:31:06Z</cp:lastPrinted>
  <dcterms:created xsi:type="dcterms:W3CDTF">2014-09-04T19:30:54Z</dcterms:created>
  <dcterms:modified xsi:type="dcterms:W3CDTF">2020-04-26T21:21:18Z</dcterms:modified>
  <cp:category/>
  <cp:version/>
  <cp:contentType/>
  <cp:contentStatus/>
</cp:coreProperties>
</file>