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on.magallanes\Documents\2020\Cuenta Publica Anual 2019\CP 2019 SAF\DATO ABIERTO\I ESTADOS E INF CONTABLE\"/>
    </mc:Choice>
  </mc:AlternateContent>
  <xr:revisionPtr revIDLastSave="0" documentId="13_ncr:1_{D6501155-BB23-47A4-A79C-403DA6FEA42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FLUJO DE EFECTIVO " sheetId="1" r:id="rId1"/>
    <sheet name="HT 2014" sheetId="3" state="hidden" r:id="rId2"/>
    <sheet name="2013" sheetId="6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6" i="1" l="1"/>
  <c r="E11" i="6" l="1"/>
  <c r="D58" i="6"/>
  <c r="E33" i="6"/>
  <c r="D12" i="6"/>
  <c r="C59" i="6" l="1"/>
  <c r="D59" i="6" s="1"/>
  <c r="B57" i="6"/>
  <c r="C23" i="6"/>
  <c r="E23" i="6" s="1"/>
  <c r="C22" i="6"/>
  <c r="E22" i="6" s="1"/>
  <c r="C10" i="6"/>
  <c r="E10" i="6" s="1"/>
  <c r="C57" i="6" l="1"/>
  <c r="C30" i="6"/>
  <c r="B30" i="6"/>
  <c r="C18" i="6"/>
  <c r="B18" i="6"/>
  <c r="E66" i="6"/>
  <c r="D66" i="6"/>
  <c r="C8" i="6"/>
  <c r="B8" i="6"/>
  <c r="B7" i="6" l="1"/>
  <c r="C7" i="6"/>
  <c r="B8" i="3" l="1"/>
  <c r="C8" i="3"/>
  <c r="D10" i="3"/>
  <c r="E11" i="3"/>
  <c r="D12" i="3"/>
  <c r="B18" i="3"/>
  <c r="C18" i="3"/>
  <c r="E22" i="3"/>
  <c r="E23" i="3"/>
  <c r="D24" i="3"/>
  <c r="B30" i="3"/>
  <c r="C30" i="3"/>
  <c r="D33" i="3"/>
  <c r="B57" i="3"/>
  <c r="C57" i="3"/>
  <c r="E58" i="3"/>
  <c r="D59" i="3"/>
  <c r="C7" i="3" l="1"/>
  <c r="E66" i="3"/>
  <c r="D66" i="3"/>
  <c r="B7" i="3"/>
  <c r="C66" i="1"/>
</calcChain>
</file>

<file path=xl/sharedStrings.xml><?xml version="1.0" encoding="utf-8"?>
<sst xmlns="http://schemas.openxmlformats.org/spreadsheetml/2006/main" count="190" uniqueCount="104">
  <si>
    <t>SUPREMO TRIBUNAL DE JUSTICIA DEL ESTADOD E SINALOA</t>
  </si>
  <si>
    <t xml:space="preserve"> </t>
  </si>
  <si>
    <t>Origen</t>
  </si>
  <si>
    <t>Aplicación</t>
  </si>
  <si>
    <t>Bienes Inmuebles, Infraestructura y Construcciones en Proceso</t>
  </si>
  <si>
    <t>Bienes Muebles</t>
  </si>
  <si>
    <t>Aportaciones</t>
  </si>
  <si>
    <t>Al 31 deDiciembre de 2014 y 2013</t>
  </si>
  <si>
    <t>Estado de Flujo de Efectivo</t>
  </si>
  <si>
    <t>Flujo de Efectivo de las Actividades de Operación</t>
  </si>
  <si>
    <t>Impuestos</t>
  </si>
  <si>
    <t>Cuotas y Aportaciones de Seguridad Social</t>
  </si>
  <si>
    <t>Contribuciones de mejora</t>
  </si>
  <si>
    <t>Derechos</t>
  </si>
  <si>
    <t>Ingresos por Venta de Bienes y Servicios</t>
  </si>
  <si>
    <t>Otros Origenes de Operación</t>
  </si>
  <si>
    <t>Servicios Personales</t>
  </si>
  <si>
    <t>Materiales y Suministros</t>
  </si>
  <si>
    <t>Servicios Generales</t>
  </si>
  <si>
    <t>Transferencias Internas y Asignaciones al Sector Publico</t>
  </si>
  <si>
    <t xml:space="preserve">Ayudas Sociales </t>
  </si>
  <si>
    <t>Pensiones y Jubilaciones</t>
  </si>
  <si>
    <t>Transferencias a Fideicomisos, Mandatos y Contratos Analogos</t>
  </si>
  <si>
    <t>Transferencias a la Seguridad Social</t>
  </si>
  <si>
    <t>Donativos</t>
  </si>
  <si>
    <t>Transferencias al Exterior</t>
  </si>
  <si>
    <t>Participaciones</t>
  </si>
  <si>
    <t>Convenios</t>
  </si>
  <si>
    <t>Otras Aplicaciones de Operación</t>
  </si>
  <si>
    <t>Flujos Netos de Efectivo por Actividades de Operación</t>
  </si>
  <si>
    <t>Otros Origenes de Inversion</t>
  </si>
  <si>
    <t>Flujos Netos de Efectivo por Actividades de Inversion</t>
  </si>
  <si>
    <t>Flujo de Efectivo de las Actividades de Financiamientos</t>
  </si>
  <si>
    <t>Endeudamiento Neto</t>
  </si>
  <si>
    <t>Interno</t>
  </si>
  <si>
    <t>Externo</t>
  </si>
  <si>
    <t>Otros Origenes de Financiamiento</t>
  </si>
  <si>
    <t>Servicios de la Deuda</t>
  </si>
  <si>
    <t>Incremento/Disminucion Neta en el Efectivo y Equivalentes al Efectivo</t>
  </si>
  <si>
    <t>Efectivo y Equivalentes al Efectivo al Inicio del Ejercicio</t>
  </si>
  <si>
    <t>Efectivo y Equivalentes al Efectivo al Final del Ejercicio</t>
  </si>
  <si>
    <t>Otros Aplicaciones de Financiamiento</t>
  </si>
  <si>
    <t>Resultado Por Tenencia de Activos no Monetarios</t>
  </si>
  <si>
    <t>Resultado Por Posicion Monetaria</t>
  </si>
  <si>
    <t>Excesos o Insuficiencia en la Actualizacion de la Hacienda Publica/Patrimonio</t>
  </si>
  <si>
    <t>Rectificaciones de Resultados de Ejercicios Anteriores</t>
  </si>
  <si>
    <t>Reservas</t>
  </si>
  <si>
    <t>Revaluos</t>
  </si>
  <si>
    <t>Resultados de Ejercicios Anteriores</t>
  </si>
  <si>
    <t>Resultados del Ejercicio Ahorro/Desahorro</t>
  </si>
  <si>
    <t>Hacienda publica/Patrimonio Generado</t>
  </si>
  <si>
    <t>Actualizaciones de la Hacienda Publica/Patrimonio</t>
  </si>
  <si>
    <t>Donaciones de Capital</t>
  </si>
  <si>
    <t>Hacienda publica/Patrimonio Contribuido</t>
  </si>
  <si>
    <t>HACIENDA PUBLICA / PATRIMONIO</t>
  </si>
  <si>
    <t>Provisiones a Largo Plazo</t>
  </si>
  <si>
    <t>Fondos y Bienes de Terceros en Garantia y/o Administracion a Largo Plazo</t>
  </si>
  <si>
    <t>Pasivos Diferidos a Largo Plazo</t>
  </si>
  <si>
    <t>Deuda Publica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</si>
  <si>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</si>
  <si>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</si>
  <si>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</si>
  <si>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</si>
  <si>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</si>
  <si>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Garantia y/o Administracion a Corto Plazo</t>
  </si>
  <si>
    <t>Pasivos Diferidos a Corto Plazo</t>
  </si>
  <si>
    <t>Titulos y Valores a Corto Plazo</t>
  </si>
  <si>
    <t>Porcion a Corto Plazo de la Deuda Publica a Largo Plazo</t>
  </si>
  <si>
    <t>Documentos por Pagar a Corto Plazo</t>
  </si>
  <si>
    <t>Cuentas por Pagar a Corto Plazo</t>
  </si>
  <si>
    <t>PASIVO CIRCULANTE</t>
  </si>
  <si>
    <t>PASIVO</t>
  </si>
  <si>
    <t>Otros Activos no Circulantes</t>
  </si>
  <si>
    <t>Estimacion por Perdida o Deterioro de Activos no Circulantes</t>
  </si>
  <si>
    <t>Activos Diferidos</t>
  </si>
  <si>
    <t>Depreciacion, Deterioro y Amortizacion Acumulada de Bienes</t>
  </si>
  <si>
    <t>Activos Intangibles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</si>
  <si>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</si>
  <si>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</si>
  <si>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</si>
  <si>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</si>
  <si>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Estimacion por Perdida o Deterioro de Activos Circulantes</t>
  </si>
  <si>
    <t>Almacenes</t>
  </si>
  <si>
    <t>Inventarios</t>
  </si>
  <si>
    <t>Derechos a Recibir Bienes o Servicios</t>
  </si>
  <si>
    <t>Derechos a Recibir Efectivo y Equivalentes</t>
  </si>
  <si>
    <t>Efectivo y Equivalentes</t>
  </si>
  <si>
    <t>Efectivo y Equivalentes de Efectivo</t>
  </si>
  <si>
    <t>ACTIVO CIRCULANTE</t>
  </si>
  <si>
    <t>ACTIVO</t>
  </si>
  <si>
    <t>Estado de Cambios en la Situacion Financiera</t>
  </si>
  <si>
    <t>Tomo del Pode Judicial</t>
  </si>
  <si>
    <t>2.1.1.1.3 Poder Judicial del Estado de Sinaloa</t>
  </si>
  <si>
    <t xml:space="preserve">Bajo protesta de decir verdad declaramos que los Estados Financieros y sus notas, son razonablemente correctos y son responsabilidad del emisor”. </t>
  </si>
  <si>
    <t>Productos</t>
  </si>
  <si>
    <t>Aprovechamiento</t>
  </si>
  <si>
    <t>Participaciones, Aportaciones, Convenios, Incentivos Derivados de la Colaboracion Fiscal, Fondos Distintos de</t>
  </si>
  <si>
    <t>Transferencias, Asignaciones, Subsidios y subvenciones, y Pensiones y Jubilaciones</t>
  </si>
  <si>
    <t>Otras Aplicaciones  de Inversion</t>
  </si>
  <si>
    <t>Transferencias al Resto del Sector Público</t>
  </si>
  <si>
    <t>Subsidios y Subvenciones</t>
  </si>
  <si>
    <t>Flujos de Efectivo de las Actividades de Inversion</t>
  </si>
  <si>
    <t>Flujos Netos de Efectivo de las Actividades de Financiamiento</t>
  </si>
  <si>
    <t>Del 1 de enero al 31 de diciembre de 20193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</si>
</sst>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Arial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61D3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/>
    <xf numFmtId="0" fontId="0" fillId="0" borderId="4" xfId="0" applyBorder="1"/>
    <xf numFmtId="0" fontId="0" fillId="0" borderId="4" xfId="0" applyFont="1" applyBorder="1"/>
    <xf numFmtId="0" fontId="2" fillId="0" borderId="6" xfId="0" applyFont="1" applyBorder="1"/>
    <xf numFmtId="43" fontId="0" fillId="0" borderId="7" xfId="1" applyFont="1" applyBorder="1"/>
    <xf numFmtId="0" fontId="0" fillId="0" borderId="8" xfId="0" applyBorder="1"/>
    <xf numFmtId="0" fontId="2" fillId="0" borderId="0" xfId="0" applyFont="1"/>
    <xf numFmtId="43" fontId="0" fillId="0" borderId="5" xfId="1" applyFont="1" applyBorder="1"/>
    <xf numFmtId="0" fontId="2" fillId="0" borderId="2" xfId="0" applyFont="1" applyBorder="1" applyAlignment="1">
      <alignment horizontal="center"/>
    </xf>
    <xf numFmtId="43" fontId="2" fillId="0" borderId="5" xfId="1" applyFont="1" applyBorder="1"/>
    <xf numFmtId="0" fontId="0" fillId="0" borderId="0" xfId="0" applyBorder="1"/>
    <xf numFmtId="0" fontId="2" fillId="0" borderId="4" xfId="0" applyFont="1" applyBorder="1"/>
    <xf numFmtId="43" fontId="2" fillId="0" borderId="5" xfId="0" applyNumberFormat="1" applyFont="1" applyBorder="1"/>
    <xf numFmtId="43" fontId="0" fillId="0" borderId="0" xfId="0" applyNumberFormat="1" applyBorder="1"/>
    <xf numFmtId="43" fontId="2" fillId="0" borderId="0" xfId="0" applyNumberFormat="1" applyFont="1" applyBorder="1"/>
    <xf numFmtId="164" fontId="0" fillId="0" borderId="0" xfId="0" applyNumberFormat="1" applyBorder="1"/>
    <xf numFmtId="43" fontId="0" fillId="0" borderId="5" xfId="0" applyNumberFormat="1" applyFont="1" applyBorder="1"/>
    <xf numFmtId="43" fontId="0" fillId="0" borderId="0" xfId="0" applyNumberFormat="1"/>
    <xf numFmtId="0" fontId="3" fillId="0" borderId="4" xfId="0" applyFont="1" applyBorder="1"/>
    <xf numFmtId="43" fontId="0" fillId="0" borderId="0" xfId="0" applyNumberFormat="1" applyFont="1" applyBorder="1"/>
    <xf numFmtId="43" fontId="4" fillId="0" borderId="5" xfId="1" applyFont="1" applyBorder="1"/>
    <xf numFmtId="43" fontId="4" fillId="0" borderId="0" xfId="0" applyNumberFormat="1" applyFont="1" applyBorder="1"/>
    <xf numFmtId="43" fontId="2" fillId="0" borderId="0" xfId="1" applyFont="1" applyBorder="1"/>
    <xf numFmtId="43" fontId="0" fillId="0" borderId="0" xfId="1" applyFont="1" applyBorder="1"/>
    <xf numFmtId="0" fontId="2" fillId="0" borderId="3" xfId="0" applyFont="1" applyBorder="1"/>
    <xf numFmtId="0" fontId="0" fillId="0" borderId="2" xfId="0" applyBorder="1" applyAlignment="1">
      <alignment horizontal="center"/>
    </xf>
    <xf numFmtId="43" fontId="2" fillId="0" borderId="0" xfId="0" applyNumberFormat="1" applyFont="1" applyFill="1" applyBorder="1"/>
    <xf numFmtId="43" fontId="0" fillId="0" borderId="0" xfId="0" applyNumberFormat="1" applyFill="1" applyBorder="1"/>
    <xf numFmtId="43" fontId="0" fillId="0" borderId="0" xfId="1" applyFont="1"/>
    <xf numFmtId="0" fontId="0" fillId="0" borderId="0" xfId="0" quotePrefix="1"/>
    <xf numFmtId="0" fontId="5" fillId="0" borderId="0" xfId="0" applyFont="1"/>
    <xf numFmtId="0" fontId="6" fillId="0" borderId="0" xfId="0" applyFont="1"/>
    <xf numFmtId="0" fontId="2" fillId="0" borderId="2" xfId="0" quotePrefix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61D31"/>
      <color rgb="FFB40015"/>
      <color rgb="FF700015"/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69</xdr:row>
      <xdr:rowOff>0</xdr:rowOff>
    </xdr:from>
    <xdr:to>
      <xdr:col>1</xdr:col>
      <xdr:colOff>3352800</xdr:colOff>
      <xdr:row>76</xdr:row>
      <xdr:rowOff>129539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56260" y="11338560"/>
          <a:ext cx="3352800" cy="124967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Calibri"/>
            </a:rPr>
            <a:t>UNIDAD ADMINISTRATIVA ELABORADORA</a:t>
          </a: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Calibri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1" i="0" baseline="0">
              <a:effectLst/>
              <a:latin typeface="+mn-lt"/>
              <a:ea typeface="+mn-ea"/>
              <a:cs typeface="+mn-cs"/>
            </a:rPr>
            <a:t>L.C.P. JESÚS RAMÓN MAGALLANES LÓPEZ</a:t>
          </a:r>
          <a:endParaRPr lang="es-MX" sz="900">
            <a:effectLst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Calibri"/>
            </a:rPr>
            <a:t>___________________________________________</a:t>
          </a: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Calibri"/>
            </a:rPr>
            <a:t>DIRECTOR DE ADMINISTRACIÓN</a:t>
          </a:r>
        </a:p>
      </xdr:txBody>
    </xdr:sp>
    <xdr:clientData/>
  </xdr:twoCellAnchor>
  <xdr:twoCellAnchor>
    <xdr:from>
      <xdr:col>1</xdr:col>
      <xdr:colOff>4122420</xdr:colOff>
      <xdr:row>69</xdr:row>
      <xdr:rowOff>0</xdr:rowOff>
    </xdr:from>
    <xdr:to>
      <xdr:col>1</xdr:col>
      <xdr:colOff>8237220</xdr:colOff>
      <xdr:row>76</xdr:row>
      <xdr:rowOff>114299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678680" y="11338560"/>
          <a:ext cx="4114800" cy="123443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Calibri"/>
            </a:rPr>
            <a:t>DEPENDENCIA RESPONSABLE</a:t>
          </a: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ES" sz="900" b="1" i="0" baseline="0">
              <a:effectLst/>
              <a:latin typeface="+mn-lt"/>
              <a:ea typeface="+mn-ea"/>
              <a:cs typeface="+mn-cs"/>
            </a:rPr>
            <a:t>L.A.F. ABEL MANJARREZ CAMPOS</a:t>
          </a:r>
          <a:endParaRPr lang="es-ES" sz="9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Calibri"/>
            </a:rPr>
            <a:t>____________________________________________</a:t>
          </a: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Calibri"/>
            </a:rPr>
            <a:t>OFICIAL MAYOR DEL SUPREMO TRIBUNAL DE JUSTICIA</a:t>
          </a:r>
        </a:p>
      </xdr:txBody>
    </xdr:sp>
    <xdr:clientData/>
  </xdr:twoCellAnchor>
  <xdr:twoCellAnchor>
    <xdr:from>
      <xdr:col>2</xdr:col>
      <xdr:colOff>579120</xdr:colOff>
      <xdr:row>69</xdr:row>
      <xdr:rowOff>0</xdr:rowOff>
    </xdr:from>
    <xdr:to>
      <xdr:col>4</xdr:col>
      <xdr:colOff>0</xdr:colOff>
      <xdr:row>76</xdr:row>
      <xdr:rowOff>106680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363200" y="11338560"/>
          <a:ext cx="472440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Calibri"/>
            </a:rPr>
            <a:t>AUTORIZACIÓN</a:t>
          </a: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Calibri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1" i="0" baseline="0">
              <a:effectLst/>
              <a:latin typeface="+mn-lt"/>
              <a:ea typeface="+mn-ea"/>
              <a:cs typeface="+mn-cs"/>
            </a:rPr>
            <a:t>MAG. ENRIQUE INZUNZA CÁZAREZ</a:t>
          </a:r>
          <a:endParaRPr lang="es-MX" sz="900">
            <a:effectLst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Calibri"/>
            </a:rPr>
            <a:t>______________________________________</a:t>
          </a: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Calibri"/>
            </a:rPr>
            <a:t>PRESIDENTE DEL SUPREMO TRIBUNAL DE JUSTICIA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0"/>
  <sheetViews>
    <sheetView tabSelected="1" zoomScale="85" zoomScaleNormal="85" workbookViewId="0">
      <selection activeCell="B3" sqref="B3:D3"/>
    </sheetView>
  </sheetViews>
  <sheetFormatPr baseColWidth="10" defaultRowHeight="14.4" x14ac:dyDescent="0.3"/>
  <cols>
    <col min="1" max="1" width="8.109375" customWidth="1"/>
    <col min="2" max="2" width="134.5546875" customWidth="1"/>
    <col min="3" max="3" width="36.109375" customWidth="1"/>
    <col min="4" max="4" width="38" customWidth="1"/>
    <col min="5" max="6" width="13.21875" bestFit="1" customWidth="1"/>
  </cols>
  <sheetData>
    <row r="1" spans="2:4" ht="15.6" x14ac:dyDescent="0.3">
      <c r="B1" s="38" t="s">
        <v>92</v>
      </c>
      <c r="C1" s="39"/>
      <c r="D1" s="40"/>
    </row>
    <row r="2" spans="2:4" ht="15.6" x14ac:dyDescent="0.3">
      <c r="B2" s="41" t="s">
        <v>8</v>
      </c>
      <c r="C2" s="42"/>
      <c r="D2" s="43"/>
    </row>
    <row r="3" spans="2:4" ht="15.6" x14ac:dyDescent="0.3">
      <c r="B3" s="41" t="s">
        <v>103</v>
      </c>
      <c r="C3" s="42"/>
      <c r="D3" s="43"/>
    </row>
    <row r="4" spans="2:4" ht="16.2" thickBot="1" x14ac:dyDescent="0.35">
      <c r="B4" s="35" t="s">
        <v>91</v>
      </c>
      <c r="C4" s="36"/>
      <c r="D4" s="37"/>
    </row>
    <row r="5" spans="2:4" ht="5.4" customHeight="1" thickBot="1" x14ac:dyDescent="0.35"/>
    <row r="6" spans="2:4" x14ac:dyDescent="0.3">
      <c r="B6" s="1"/>
      <c r="C6" s="33">
        <v>2019</v>
      </c>
      <c r="D6" s="34">
        <v>2018</v>
      </c>
    </row>
    <row r="7" spans="2:4" x14ac:dyDescent="0.3">
      <c r="B7" s="12" t="s">
        <v>9</v>
      </c>
      <c r="C7" s="11"/>
      <c r="D7" s="13"/>
    </row>
    <row r="8" spans="2:4" x14ac:dyDescent="0.3">
      <c r="B8" s="12" t="s">
        <v>2</v>
      </c>
      <c r="C8" s="11"/>
      <c r="D8" s="13"/>
    </row>
    <row r="9" spans="2:4" ht="13.2" customHeight="1" x14ac:dyDescent="0.3">
      <c r="B9" s="3" t="s">
        <v>10</v>
      </c>
      <c r="C9" s="14"/>
      <c r="D9" s="17"/>
    </row>
    <row r="10" spans="2:4" ht="13.2" customHeight="1" x14ac:dyDescent="0.3">
      <c r="B10" s="2" t="s">
        <v>11</v>
      </c>
      <c r="C10" s="14"/>
      <c r="D10" s="17"/>
    </row>
    <row r="11" spans="2:4" ht="13.2" customHeight="1" x14ac:dyDescent="0.3">
      <c r="B11" s="2" t="s">
        <v>12</v>
      </c>
      <c r="C11" s="14"/>
      <c r="D11" s="17"/>
    </row>
    <row r="12" spans="2:4" ht="13.2" customHeight="1" x14ac:dyDescent="0.3">
      <c r="B12" s="2" t="s">
        <v>13</v>
      </c>
      <c r="C12" s="14"/>
      <c r="D12" s="17"/>
    </row>
    <row r="13" spans="2:4" ht="13.2" customHeight="1" x14ac:dyDescent="0.3">
      <c r="B13" s="2" t="s">
        <v>94</v>
      </c>
      <c r="C13" s="14">
        <v>346081.31</v>
      </c>
      <c r="D13" s="17"/>
    </row>
    <row r="14" spans="2:4" ht="13.2" customHeight="1" x14ac:dyDescent="0.3">
      <c r="B14" s="2" t="s">
        <v>95</v>
      </c>
      <c r="C14" s="14"/>
      <c r="D14" s="13"/>
    </row>
    <row r="15" spans="2:4" ht="13.2" customHeight="1" x14ac:dyDescent="0.3">
      <c r="B15" s="2" t="s">
        <v>14</v>
      </c>
      <c r="C15" s="14">
        <v>125816.06</v>
      </c>
      <c r="D15" s="8">
        <v>286434.52</v>
      </c>
    </row>
    <row r="16" spans="2:4" ht="13.2" customHeight="1" x14ac:dyDescent="0.3">
      <c r="B16" s="2" t="s">
        <v>96</v>
      </c>
      <c r="C16" s="14"/>
      <c r="D16" s="8"/>
    </row>
    <row r="17" spans="2:4" ht="13.2" customHeight="1" x14ac:dyDescent="0.3">
      <c r="B17" s="2" t="s">
        <v>6</v>
      </c>
      <c r="C17" s="14"/>
      <c r="D17" s="8"/>
    </row>
    <row r="18" spans="2:4" ht="13.2" customHeight="1" x14ac:dyDescent="0.3">
      <c r="B18" s="2" t="s">
        <v>97</v>
      </c>
      <c r="C18" s="14">
        <v>571123109.44000006</v>
      </c>
      <c r="D18" s="8">
        <v>562261582.80999994</v>
      </c>
    </row>
    <row r="19" spans="2:4" x14ac:dyDescent="0.3">
      <c r="B19" s="2" t="s">
        <v>15</v>
      </c>
      <c r="C19" s="14">
        <v>-1.81</v>
      </c>
      <c r="D19" s="8">
        <v>14747.05</v>
      </c>
    </row>
    <row r="20" spans="2:4" x14ac:dyDescent="0.3">
      <c r="B20" s="12" t="s">
        <v>3</v>
      </c>
      <c r="D20" s="8"/>
    </row>
    <row r="21" spans="2:4" x14ac:dyDescent="0.3">
      <c r="B21" s="2" t="s">
        <v>16</v>
      </c>
      <c r="C21" s="14">
        <v>414201145.05000001</v>
      </c>
      <c r="D21" s="8">
        <v>408199411.13999999</v>
      </c>
    </row>
    <row r="22" spans="2:4" x14ac:dyDescent="0.3">
      <c r="B22" s="3" t="s">
        <v>17</v>
      </c>
      <c r="C22" s="14">
        <v>35411552.5</v>
      </c>
      <c r="D22" s="8">
        <v>31277364.57</v>
      </c>
    </row>
    <row r="23" spans="2:4" x14ac:dyDescent="0.3">
      <c r="B23" s="3" t="s">
        <v>18</v>
      </c>
      <c r="C23" s="20">
        <v>54442978.109999999</v>
      </c>
      <c r="D23" s="8">
        <v>49536239.030000001</v>
      </c>
    </row>
    <row r="24" spans="2:4" ht="13.2" customHeight="1" x14ac:dyDescent="0.3">
      <c r="B24" s="2" t="s">
        <v>19</v>
      </c>
      <c r="C24" s="14"/>
      <c r="D24" s="8"/>
    </row>
    <row r="25" spans="2:4" ht="13.2" customHeight="1" x14ac:dyDescent="0.3">
      <c r="B25" s="2" t="s">
        <v>99</v>
      </c>
      <c r="C25" s="14"/>
      <c r="D25" s="8"/>
    </row>
    <row r="26" spans="2:4" ht="13.2" customHeight="1" x14ac:dyDescent="0.3">
      <c r="B26" s="3" t="s">
        <v>100</v>
      </c>
      <c r="C26" s="14"/>
      <c r="D26" s="8"/>
    </row>
    <row r="27" spans="2:4" ht="13.2" customHeight="1" x14ac:dyDescent="0.3">
      <c r="B27" s="3" t="s">
        <v>20</v>
      </c>
      <c r="C27" s="14">
        <v>0</v>
      </c>
      <c r="D27" s="8">
        <v>234346.26</v>
      </c>
    </row>
    <row r="28" spans="2:4" ht="13.2" customHeight="1" x14ac:dyDescent="0.3">
      <c r="B28" s="3" t="s">
        <v>21</v>
      </c>
      <c r="C28" s="14">
        <v>66467527.420000002</v>
      </c>
      <c r="D28" s="8">
        <v>64995399.950000003</v>
      </c>
    </row>
    <row r="29" spans="2:4" ht="13.2" customHeight="1" x14ac:dyDescent="0.3">
      <c r="B29" s="3" t="s">
        <v>22</v>
      </c>
      <c r="C29" s="16"/>
      <c r="D29" s="8"/>
    </row>
    <row r="30" spans="2:4" ht="13.2" customHeight="1" x14ac:dyDescent="0.3">
      <c r="B30" s="3" t="s">
        <v>23</v>
      </c>
      <c r="C30" s="14"/>
      <c r="D30" s="8"/>
    </row>
    <row r="31" spans="2:4" ht="13.2" customHeight="1" x14ac:dyDescent="0.3">
      <c r="B31" s="3" t="s">
        <v>24</v>
      </c>
      <c r="C31" s="14"/>
      <c r="D31" s="8"/>
    </row>
    <row r="32" spans="2:4" ht="13.2" customHeight="1" x14ac:dyDescent="0.3">
      <c r="B32" s="3" t="s">
        <v>25</v>
      </c>
      <c r="C32" s="14"/>
      <c r="D32" s="8"/>
    </row>
    <row r="33" spans="2:4" ht="13.2" customHeight="1" x14ac:dyDescent="0.3">
      <c r="B33" s="3" t="s">
        <v>26</v>
      </c>
      <c r="C33" s="14"/>
      <c r="D33" s="8"/>
    </row>
    <row r="34" spans="2:4" ht="13.2" customHeight="1" x14ac:dyDescent="0.3">
      <c r="B34" s="3" t="s">
        <v>6</v>
      </c>
      <c r="C34" s="28"/>
      <c r="D34" s="8"/>
    </row>
    <row r="35" spans="2:4" ht="13.2" customHeight="1" x14ac:dyDescent="0.3">
      <c r="B35" s="3" t="s">
        <v>27</v>
      </c>
      <c r="C35" s="28"/>
      <c r="D35" s="8"/>
    </row>
    <row r="36" spans="2:4" ht="13.2" customHeight="1" x14ac:dyDescent="0.3">
      <c r="B36" s="3" t="s">
        <v>28</v>
      </c>
      <c r="C36" s="28"/>
      <c r="D36" s="8"/>
    </row>
    <row r="37" spans="2:4" x14ac:dyDescent="0.3">
      <c r="B37" s="19" t="s">
        <v>29</v>
      </c>
      <c r="C37" s="27">
        <v>1071801.9200001061</v>
      </c>
      <c r="D37" s="10">
        <v>8320003.4299998935</v>
      </c>
    </row>
    <row r="38" spans="2:4" ht="7.95" hidden="1" customHeight="1" x14ac:dyDescent="0.3">
      <c r="B38" s="3"/>
      <c r="C38" s="28"/>
      <c r="D38" s="8"/>
    </row>
    <row r="39" spans="2:4" x14ac:dyDescent="0.3">
      <c r="B39" s="12" t="s">
        <v>101</v>
      </c>
      <c r="C39" s="14"/>
      <c r="D39" s="8"/>
    </row>
    <row r="40" spans="2:4" x14ac:dyDescent="0.3">
      <c r="B40" s="12" t="s">
        <v>2</v>
      </c>
      <c r="C40" s="14"/>
      <c r="D40" s="8"/>
    </row>
    <row r="41" spans="2:4" x14ac:dyDescent="0.3">
      <c r="B41" s="3" t="s">
        <v>4</v>
      </c>
      <c r="C41" s="14"/>
      <c r="D41" s="8"/>
    </row>
    <row r="42" spans="2:4" x14ac:dyDescent="0.3">
      <c r="B42" s="3" t="s">
        <v>5</v>
      </c>
      <c r="C42" s="14"/>
      <c r="D42" s="8"/>
    </row>
    <row r="43" spans="2:4" x14ac:dyDescent="0.3">
      <c r="B43" s="3" t="s">
        <v>30</v>
      </c>
      <c r="C43" s="14"/>
      <c r="D43" s="8"/>
    </row>
    <row r="44" spans="2:4" x14ac:dyDescent="0.3">
      <c r="B44" s="12" t="s">
        <v>3</v>
      </c>
      <c r="C44" s="14"/>
      <c r="D44" s="8"/>
    </row>
    <row r="45" spans="2:4" x14ac:dyDescent="0.3">
      <c r="B45" s="3" t="s">
        <v>4</v>
      </c>
      <c r="C45" s="14"/>
      <c r="D45" s="8"/>
    </row>
    <row r="46" spans="2:4" x14ac:dyDescent="0.3">
      <c r="B46" s="3" t="s">
        <v>5</v>
      </c>
      <c r="C46" s="14">
        <v>5012103.63</v>
      </c>
      <c r="D46" s="8">
        <v>5982465.5</v>
      </c>
    </row>
    <row r="47" spans="2:4" x14ac:dyDescent="0.3">
      <c r="B47" s="3" t="s">
        <v>98</v>
      </c>
      <c r="C47" s="14"/>
      <c r="D47" s="8"/>
    </row>
    <row r="48" spans="2:4" x14ac:dyDescent="0.3">
      <c r="B48" s="19" t="s">
        <v>31</v>
      </c>
      <c r="C48" s="15">
        <v>-5012103.63</v>
      </c>
      <c r="D48" s="10">
        <v>-5982465.5</v>
      </c>
    </row>
    <row r="49" spans="2:6" x14ac:dyDescent="0.3">
      <c r="B49" s="12" t="s">
        <v>32</v>
      </c>
      <c r="C49" s="14"/>
      <c r="D49" s="8"/>
    </row>
    <row r="50" spans="2:6" x14ac:dyDescent="0.3">
      <c r="B50" s="12" t="s">
        <v>2</v>
      </c>
      <c r="C50" s="14"/>
      <c r="D50" s="8"/>
    </row>
    <row r="51" spans="2:6" x14ac:dyDescent="0.3">
      <c r="B51" s="3" t="s">
        <v>33</v>
      </c>
      <c r="C51" s="14"/>
      <c r="D51" s="8"/>
    </row>
    <row r="52" spans="2:6" x14ac:dyDescent="0.3">
      <c r="B52" s="3" t="s">
        <v>34</v>
      </c>
      <c r="C52" s="14"/>
      <c r="D52" s="8"/>
    </row>
    <row r="53" spans="2:6" x14ac:dyDescent="0.3">
      <c r="B53" s="3" t="s">
        <v>35</v>
      </c>
      <c r="C53" s="14"/>
      <c r="D53" s="8"/>
    </row>
    <row r="54" spans="2:6" x14ac:dyDescent="0.3">
      <c r="B54" s="3" t="s">
        <v>36</v>
      </c>
      <c r="C54" s="14">
        <v>2356637.38</v>
      </c>
      <c r="D54" s="8">
        <v>140498.57</v>
      </c>
    </row>
    <row r="55" spans="2:6" x14ac:dyDescent="0.3">
      <c r="B55" s="12" t="s">
        <v>3</v>
      </c>
      <c r="C55" s="14"/>
      <c r="D55" s="8"/>
    </row>
    <row r="56" spans="2:6" x14ac:dyDescent="0.3">
      <c r="B56" s="3" t="s">
        <v>37</v>
      </c>
      <c r="C56" s="14"/>
      <c r="D56" s="8"/>
    </row>
    <row r="57" spans="2:6" x14ac:dyDescent="0.3">
      <c r="B57" s="3" t="s">
        <v>34</v>
      </c>
      <c r="C57" s="14"/>
      <c r="D57" s="8"/>
    </row>
    <row r="58" spans="2:6" x14ac:dyDescent="0.3">
      <c r="B58" s="3" t="s">
        <v>35</v>
      </c>
      <c r="C58" s="14"/>
      <c r="D58" s="8"/>
    </row>
    <row r="59" spans="2:6" x14ac:dyDescent="0.3">
      <c r="B59" s="3" t="s">
        <v>41</v>
      </c>
      <c r="C59" s="14">
        <v>43185.43</v>
      </c>
      <c r="D59" s="8"/>
    </row>
    <row r="60" spans="2:6" x14ac:dyDescent="0.3">
      <c r="B60" s="19" t="s">
        <v>102</v>
      </c>
      <c r="C60" s="15">
        <v>2313451.9499999997</v>
      </c>
      <c r="D60" s="10">
        <v>140498.57</v>
      </c>
    </row>
    <row r="61" spans="2:6" ht="3" customHeight="1" x14ac:dyDescent="0.3">
      <c r="B61" s="3" t="s">
        <v>1</v>
      </c>
      <c r="C61" s="14"/>
      <c r="D61" s="8"/>
    </row>
    <row r="62" spans="2:6" x14ac:dyDescent="0.3">
      <c r="B62" s="19" t="s">
        <v>38</v>
      </c>
      <c r="C62" s="15">
        <v>-1626849.7599998938</v>
      </c>
      <c r="D62" s="10">
        <v>2478036.4999998934</v>
      </c>
    </row>
    <row r="63" spans="2:6" ht="4.2" customHeight="1" x14ac:dyDescent="0.3">
      <c r="B63" s="3" t="s">
        <v>1</v>
      </c>
      <c r="C63" s="14"/>
      <c r="D63" s="8"/>
      <c r="F63" t="s">
        <v>1</v>
      </c>
    </row>
    <row r="64" spans="2:6" x14ac:dyDescent="0.3">
      <c r="B64" s="19" t="s">
        <v>39</v>
      </c>
      <c r="C64" s="14">
        <v>11392994.65</v>
      </c>
      <c r="D64" s="8">
        <v>8914958.1500000004</v>
      </c>
      <c r="F64" s="18" t="s">
        <v>1</v>
      </c>
    </row>
    <row r="65" spans="2:6" x14ac:dyDescent="0.3">
      <c r="B65" s="19" t="s">
        <v>40</v>
      </c>
      <c r="C65" s="14">
        <v>9766144.8900000006</v>
      </c>
      <c r="D65" s="8">
        <v>11392994.65</v>
      </c>
      <c r="F65" s="18" t="s">
        <v>1</v>
      </c>
    </row>
    <row r="66" spans="2:6" ht="4.8" customHeight="1" x14ac:dyDescent="0.3">
      <c r="B66" s="12" t="s">
        <v>1</v>
      </c>
      <c r="C66" s="22">
        <f>C65-C64</f>
        <v>-1626849.7599999998</v>
      </c>
      <c r="D66" s="21">
        <f>D65-D64</f>
        <v>2478036.5</v>
      </c>
      <c r="F66" t="s">
        <v>1</v>
      </c>
    </row>
    <row r="67" spans="2:6" ht="4.2" customHeight="1" thickBot="1" x14ac:dyDescent="0.35">
      <c r="B67" s="4"/>
      <c r="C67" s="5"/>
      <c r="D67" s="6"/>
      <c r="F67" t="s">
        <v>1</v>
      </c>
    </row>
    <row r="68" spans="2:6" x14ac:dyDescent="0.3">
      <c r="B68" s="32" t="s">
        <v>93</v>
      </c>
      <c r="F68" t="s">
        <v>1</v>
      </c>
    </row>
    <row r="69" spans="2:6" ht="4.2" customHeight="1" x14ac:dyDescent="0.3">
      <c r="B69" s="31"/>
      <c r="C69" s="31"/>
      <c r="D69" s="31"/>
      <c r="F69" t="s">
        <v>1</v>
      </c>
    </row>
    <row r="70" spans="2:6" ht="3.6" customHeight="1" x14ac:dyDescent="0.3">
      <c r="B70" s="29"/>
      <c r="C70" s="29"/>
      <c r="D70" s="29"/>
    </row>
    <row r="71" spans="2:6" x14ac:dyDescent="0.3">
      <c r="B71" s="29"/>
      <c r="C71" s="29"/>
      <c r="D71" s="29"/>
      <c r="F71" s="18" t="s">
        <v>1</v>
      </c>
    </row>
    <row r="72" spans="2:6" x14ac:dyDescent="0.3">
      <c r="B72" s="29"/>
      <c r="C72" s="29"/>
      <c r="D72" s="29"/>
      <c r="E72" s="18" t="s">
        <v>1</v>
      </c>
    </row>
    <row r="73" spans="2:6" ht="12.6" customHeight="1" x14ac:dyDescent="0.3">
      <c r="B73" s="29"/>
      <c r="C73" s="29"/>
      <c r="D73" s="29"/>
    </row>
    <row r="74" spans="2:6" x14ac:dyDescent="0.3">
      <c r="B74" s="29"/>
      <c r="C74" s="29"/>
      <c r="D74" s="29"/>
    </row>
    <row r="75" spans="2:6" x14ac:dyDescent="0.3">
      <c r="B75" s="29"/>
      <c r="C75" s="29"/>
      <c r="D75" s="29"/>
    </row>
    <row r="76" spans="2:6" x14ac:dyDescent="0.3">
      <c r="B76" s="29"/>
      <c r="C76" s="29"/>
      <c r="D76" s="29"/>
    </row>
    <row r="77" spans="2:6" x14ac:dyDescent="0.3">
      <c r="B77" s="29"/>
      <c r="C77" s="29"/>
      <c r="D77" s="29"/>
    </row>
    <row r="78" spans="2:6" x14ac:dyDescent="0.3">
      <c r="B78" s="31"/>
      <c r="C78" s="31"/>
      <c r="D78" s="31"/>
    </row>
    <row r="79" spans="2:6" x14ac:dyDescent="0.3">
      <c r="B79" s="31"/>
      <c r="C79" s="31"/>
      <c r="D79" s="31"/>
    </row>
    <row r="80" spans="2:6" x14ac:dyDescent="0.3">
      <c r="B80" s="31"/>
      <c r="C80" s="31"/>
      <c r="D80" s="31"/>
    </row>
  </sheetData>
  <mergeCells count="4">
    <mergeCell ref="B4:D4"/>
    <mergeCell ref="B1:D1"/>
    <mergeCell ref="B2:D2"/>
    <mergeCell ref="B3:D3"/>
  </mergeCells>
  <pageMargins left="0.85" right="0.27559055118110237" top="0.49" bottom="0.19685039370078741" header="0.23622047244094491" footer="0.19685039370078741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7"/>
  <sheetViews>
    <sheetView topLeftCell="A16" workbookViewId="0">
      <selection activeCell="E62" sqref="E62"/>
    </sheetView>
  </sheetViews>
  <sheetFormatPr baseColWidth="10" defaultRowHeight="14.4" x14ac:dyDescent="0.3"/>
  <cols>
    <col min="1" max="1" width="70.6640625" customWidth="1"/>
    <col min="2" max="3" width="15.88671875" customWidth="1"/>
    <col min="4" max="4" width="21.6640625" customWidth="1"/>
    <col min="5" max="5" width="25.6640625" customWidth="1"/>
    <col min="6" max="6" width="21" customWidth="1"/>
    <col min="7" max="7" width="13.6640625" bestFit="1" customWidth="1"/>
  </cols>
  <sheetData>
    <row r="1" spans="1:5" x14ac:dyDescent="0.3">
      <c r="A1" s="47" t="s">
        <v>0</v>
      </c>
      <c r="B1" s="48"/>
      <c r="C1" s="48"/>
      <c r="D1" s="48"/>
      <c r="E1" s="49"/>
    </row>
    <row r="2" spans="1:5" x14ac:dyDescent="0.3">
      <c r="A2" s="50" t="s">
        <v>90</v>
      </c>
      <c r="B2" s="51"/>
      <c r="C2" s="51"/>
      <c r="D2" s="51"/>
      <c r="E2" s="52"/>
    </row>
    <row r="3" spans="1:5" x14ac:dyDescent="0.3">
      <c r="A3" s="50" t="s">
        <v>7</v>
      </c>
      <c r="B3" s="51"/>
      <c r="C3" s="51"/>
      <c r="D3" s="51"/>
      <c r="E3" s="52"/>
    </row>
    <row r="4" spans="1:5" ht="15" thickBot="1" x14ac:dyDescent="0.35">
      <c r="A4" s="44" t="s">
        <v>1</v>
      </c>
      <c r="B4" s="45"/>
      <c r="C4" s="45"/>
      <c r="D4" s="45"/>
      <c r="E4" s="46"/>
    </row>
    <row r="5" spans="1:5" ht="15" thickBot="1" x14ac:dyDescent="0.35"/>
    <row r="6" spans="1:5" x14ac:dyDescent="0.3">
      <c r="A6" s="1"/>
      <c r="B6" s="26">
        <v>2014</v>
      </c>
      <c r="C6" s="26">
        <v>2013</v>
      </c>
      <c r="D6" s="9" t="s">
        <v>2</v>
      </c>
      <c r="E6" s="25" t="s">
        <v>3</v>
      </c>
    </row>
    <row r="7" spans="1:5" x14ac:dyDescent="0.3">
      <c r="A7" s="12" t="s">
        <v>89</v>
      </c>
      <c r="B7" s="23">
        <f>B8+B18</f>
        <v>53344063.189999998</v>
      </c>
      <c r="C7" s="23">
        <f>C8+C18</f>
        <v>63027787.870000005</v>
      </c>
      <c r="D7" s="11"/>
      <c r="E7" s="13"/>
    </row>
    <row r="8" spans="1:5" x14ac:dyDescent="0.3">
      <c r="A8" s="12" t="s">
        <v>88</v>
      </c>
      <c r="B8" s="23">
        <f>SUM(B10:B14)</f>
        <v>34903100.439999998</v>
      </c>
      <c r="C8" s="23">
        <f>SUM(C10:C14)</f>
        <v>35183734.420000002</v>
      </c>
      <c r="D8" s="11"/>
      <c r="E8" s="13"/>
    </row>
    <row r="9" spans="1:5" x14ac:dyDescent="0.3">
      <c r="A9" s="12" t="s">
        <v>87</v>
      </c>
      <c r="B9" s="24"/>
      <c r="C9" s="24"/>
      <c r="D9" s="14"/>
      <c r="E9" s="17"/>
    </row>
    <row r="10" spans="1:5" x14ac:dyDescent="0.3">
      <c r="A10" s="2" t="s">
        <v>86</v>
      </c>
      <c r="B10" s="24">
        <v>34746338.140000001</v>
      </c>
      <c r="C10" s="24">
        <v>35110356.159999996</v>
      </c>
      <c r="D10" s="14">
        <f>C10-B10</f>
        <v>364018.01999999583</v>
      </c>
      <c r="E10" s="17"/>
    </row>
    <row r="11" spans="1:5" x14ac:dyDescent="0.3">
      <c r="A11" s="2" t="s">
        <v>85</v>
      </c>
      <c r="B11" s="24">
        <v>125812.3</v>
      </c>
      <c r="C11" s="24">
        <v>42322.27</v>
      </c>
      <c r="D11" s="14"/>
      <c r="E11" s="17">
        <f>B11-C11</f>
        <v>83490.03</v>
      </c>
    </row>
    <row r="12" spans="1:5" x14ac:dyDescent="0.3">
      <c r="A12" s="2" t="s">
        <v>84</v>
      </c>
      <c r="B12" s="24">
        <v>30950</v>
      </c>
      <c r="C12" s="24">
        <v>31055.99</v>
      </c>
      <c r="D12" s="14">
        <f>C12-B12</f>
        <v>105.9900000000016</v>
      </c>
      <c r="E12" s="17"/>
    </row>
    <row r="13" spans="1:5" x14ac:dyDescent="0.3">
      <c r="A13" s="2" t="s">
        <v>83</v>
      </c>
      <c r="B13" s="24"/>
      <c r="C13" s="24"/>
      <c r="D13" s="14"/>
      <c r="E13" s="17"/>
    </row>
    <row r="14" spans="1:5" x14ac:dyDescent="0.3">
      <c r="A14" s="2" t="s">
        <v>82</v>
      </c>
      <c r="B14" s="24"/>
      <c r="C14" s="24"/>
      <c r="D14" s="14"/>
      <c r="E14" s="13"/>
    </row>
    <row r="15" spans="1:5" x14ac:dyDescent="0.3">
      <c r="A15" s="2" t="s">
        <v>81</v>
      </c>
      <c r="B15" s="24"/>
      <c r="C15" s="24"/>
      <c r="D15" s="14"/>
      <c r="E15" s="8"/>
    </row>
    <row r="16" spans="1:5" x14ac:dyDescent="0.3">
      <c r="A16" s="2" t="s">
        <v>80</v>
      </c>
      <c r="B16" s="24"/>
      <c r="C16" s="24"/>
      <c r="D16" s="14"/>
      <c r="E16" s="8"/>
    </row>
    <row r="17" spans="1:5" x14ac:dyDescent="0.3">
      <c r="A17" s="12"/>
      <c r="B17" s="24"/>
      <c r="C17" s="24"/>
      <c r="D17" s="14"/>
      <c r="E17" s="8"/>
    </row>
    <row r="18" spans="1:5" x14ac:dyDescent="0.3">
      <c r="A18" s="12" t="s">
        <v>79</v>
      </c>
      <c r="B18" s="23">
        <f>SUM(B22:B25)</f>
        <v>18440962.750000004</v>
      </c>
      <c r="C18" s="23">
        <f>SUM(C22:C25)</f>
        <v>27844053.449999999</v>
      </c>
      <c r="D18" s="15"/>
      <c r="E18" s="8"/>
    </row>
    <row r="19" spans="1:5" x14ac:dyDescent="0.3">
      <c r="A19" s="2" t="s">
        <v>78</v>
      </c>
      <c r="B19" s="24"/>
      <c r="C19" s="24"/>
      <c r="D19" s="14"/>
      <c r="E19" s="8"/>
    </row>
    <row r="20" spans="1:5" x14ac:dyDescent="0.3">
      <c r="A20" s="3" t="s">
        <v>77</v>
      </c>
      <c r="B20" s="24"/>
      <c r="C20" s="24"/>
      <c r="D20" s="14"/>
      <c r="E20" s="8"/>
    </row>
    <row r="21" spans="1:5" x14ac:dyDescent="0.3">
      <c r="A21" s="3" t="s">
        <v>4</v>
      </c>
      <c r="B21" s="24"/>
      <c r="C21" s="24"/>
      <c r="D21" s="14"/>
      <c r="E21" s="8"/>
    </row>
    <row r="22" spans="1:5" x14ac:dyDescent="0.3">
      <c r="A22" s="3" t="s">
        <v>5</v>
      </c>
      <c r="B22" s="24">
        <v>38004450.590000004</v>
      </c>
      <c r="C22" s="24">
        <v>26688141.710000001</v>
      </c>
      <c r="D22" s="16"/>
      <c r="E22" s="8">
        <f>B22-C22</f>
        <v>11316308.880000003</v>
      </c>
    </row>
    <row r="23" spans="1:5" x14ac:dyDescent="0.3">
      <c r="A23" s="3" t="s">
        <v>76</v>
      </c>
      <c r="B23" s="24">
        <v>2715992.32</v>
      </c>
      <c r="C23" s="24">
        <v>1155911.74</v>
      </c>
      <c r="D23" s="16"/>
      <c r="E23" s="8">
        <f>B23-C23:C23</f>
        <v>1560080.5799999998</v>
      </c>
    </row>
    <row r="24" spans="1:5" x14ac:dyDescent="0.3">
      <c r="A24" s="3" t="s">
        <v>75</v>
      </c>
      <c r="B24" s="24">
        <v>-22279480.16</v>
      </c>
      <c r="C24" s="24">
        <v>0</v>
      </c>
      <c r="D24" s="14">
        <f>B24*-1</f>
        <v>22279480.16</v>
      </c>
      <c r="E24" s="8"/>
    </row>
    <row r="25" spans="1:5" x14ac:dyDescent="0.3">
      <c r="A25" s="3" t="s">
        <v>74</v>
      </c>
      <c r="B25" s="24"/>
      <c r="C25" s="24"/>
      <c r="D25" s="14"/>
      <c r="E25" s="8"/>
    </row>
    <row r="26" spans="1:5" x14ac:dyDescent="0.3">
      <c r="A26" s="3" t="s">
        <v>73</v>
      </c>
      <c r="B26" s="24"/>
      <c r="C26" s="24"/>
      <c r="D26" s="14"/>
      <c r="E26" s="8"/>
    </row>
    <row r="27" spans="1:5" x14ac:dyDescent="0.3">
      <c r="A27" s="3" t="s">
        <v>72</v>
      </c>
      <c r="B27" s="24"/>
      <c r="C27" s="24"/>
      <c r="D27" s="14"/>
      <c r="E27" s="8"/>
    </row>
    <row r="28" spans="1:5" x14ac:dyDescent="0.3">
      <c r="A28" s="3"/>
      <c r="B28" s="24"/>
      <c r="C28" s="24"/>
      <c r="D28" s="14"/>
      <c r="E28" s="8"/>
    </row>
    <row r="29" spans="1:5" x14ac:dyDescent="0.3">
      <c r="A29" s="3"/>
      <c r="B29" s="24"/>
      <c r="C29" s="24"/>
      <c r="D29" s="14"/>
      <c r="E29" s="8"/>
    </row>
    <row r="30" spans="1:5" x14ac:dyDescent="0.3">
      <c r="A30" s="12" t="s">
        <v>71</v>
      </c>
      <c r="B30" s="23">
        <f>SUM(B32:B39)</f>
        <v>354484.35</v>
      </c>
      <c r="C30" s="23">
        <f>SUM(C32:C39)</f>
        <v>74033.87</v>
      </c>
      <c r="D30" s="15"/>
      <c r="E30" s="8"/>
    </row>
    <row r="31" spans="1:5" x14ac:dyDescent="0.3">
      <c r="A31" s="12"/>
      <c r="B31" s="24"/>
      <c r="C31" s="24"/>
      <c r="D31" s="14"/>
      <c r="E31" s="8"/>
    </row>
    <row r="32" spans="1:5" x14ac:dyDescent="0.3">
      <c r="A32" s="12" t="s">
        <v>70</v>
      </c>
      <c r="B32" s="24"/>
      <c r="C32" s="24"/>
      <c r="D32" s="14"/>
      <c r="E32" s="8"/>
    </row>
    <row r="33" spans="1:5" x14ac:dyDescent="0.3">
      <c r="A33" s="3" t="s">
        <v>69</v>
      </c>
      <c r="B33" s="24">
        <v>354484.35</v>
      </c>
      <c r="C33" s="24">
        <v>74033.87</v>
      </c>
      <c r="D33" s="14">
        <f>B33-C33</f>
        <v>280450.48</v>
      </c>
      <c r="E33" s="8" t="s">
        <v>1</v>
      </c>
    </row>
    <row r="34" spans="1:5" x14ac:dyDescent="0.3">
      <c r="A34" s="3" t="s">
        <v>68</v>
      </c>
      <c r="B34" s="24"/>
      <c r="C34" s="24"/>
      <c r="D34" s="14"/>
      <c r="E34" s="8"/>
    </row>
    <row r="35" spans="1:5" x14ac:dyDescent="0.3">
      <c r="A35" s="3" t="s">
        <v>67</v>
      </c>
      <c r="B35" s="24"/>
      <c r="C35" s="24"/>
      <c r="D35" s="14"/>
      <c r="E35" s="8"/>
    </row>
    <row r="36" spans="1:5" x14ac:dyDescent="0.3">
      <c r="A36" s="3" t="s">
        <v>66</v>
      </c>
      <c r="B36" s="24"/>
      <c r="C36" s="24"/>
      <c r="D36" s="14"/>
      <c r="E36" s="8"/>
    </row>
    <row r="37" spans="1:5" x14ac:dyDescent="0.3">
      <c r="A37" s="3" t="s">
        <v>65</v>
      </c>
      <c r="B37" s="24"/>
      <c r="C37" s="24"/>
      <c r="D37" s="14"/>
      <c r="E37" s="8"/>
    </row>
    <row r="38" spans="1:5" x14ac:dyDescent="0.3">
      <c r="A38" s="3" t="s">
        <v>64</v>
      </c>
      <c r="B38" s="24"/>
      <c r="C38" s="24"/>
      <c r="D38" s="14"/>
      <c r="E38" s="8"/>
    </row>
    <row r="39" spans="1:5" x14ac:dyDescent="0.3">
      <c r="A39" s="3" t="s">
        <v>63</v>
      </c>
      <c r="B39" s="24"/>
      <c r="C39" s="24"/>
      <c r="D39" s="14"/>
      <c r="E39" s="8"/>
    </row>
    <row r="40" spans="1:5" x14ac:dyDescent="0.3">
      <c r="A40" s="3" t="s">
        <v>62</v>
      </c>
      <c r="B40" s="24"/>
      <c r="C40" s="24"/>
      <c r="D40" s="14"/>
      <c r="E40" s="8"/>
    </row>
    <row r="41" spans="1:5" x14ac:dyDescent="0.3">
      <c r="A41" s="12"/>
      <c r="B41" s="24"/>
      <c r="C41" s="24"/>
      <c r="D41" s="14"/>
      <c r="E41" s="8"/>
    </row>
    <row r="42" spans="1:5" x14ac:dyDescent="0.3">
      <c r="A42" s="12" t="s">
        <v>61</v>
      </c>
      <c r="B42" s="24"/>
      <c r="C42" s="24"/>
      <c r="D42" s="14"/>
      <c r="E42" s="8"/>
    </row>
    <row r="43" spans="1:5" x14ac:dyDescent="0.3">
      <c r="A43" s="3" t="s">
        <v>60</v>
      </c>
      <c r="B43" s="24"/>
      <c r="C43" s="24"/>
      <c r="D43" s="14"/>
      <c r="E43" s="8"/>
    </row>
    <row r="44" spans="1:5" x14ac:dyDescent="0.3">
      <c r="A44" s="3" t="s">
        <v>59</v>
      </c>
      <c r="B44" s="24"/>
      <c r="C44" s="24"/>
      <c r="D44" s="14"/>
      <c r="E44" s="8"/>
    </row>
    <row r="45" spans="1:5" x14ac:dyDescent="0.3">
      <c r="A45" s="3" t="s">
        <v>58</v>
      </c>
      <c r="B45" s="24"/>
      <c r="C45" s="24"/>
      <c r="D45" s="14"/>
      <c r="E45" s="8"/>
    </row>
    <row r="46" spans="1:5" x14ac:dyDescent="0.3">
      <c r="A46" s="3" t="s">
        <v>57</v>
      </c>
      <c r="B46" s="24"/>
      <c r="C46" s="24"/>
      <c r="D46" s="14"/>
      <c r="E46" s="8"/>
    </row>
    <row r="47" spans="1:5" x14ac:dyDescent="0.3">
      <c r="A47" s="3" t="s">
        <v>56</v>
      </c>
      <c r="B47" s="24"/>
      <c r="C47" s="24"/>
      <c r="D47" s="14"/>
      <c r="E47" s="8"/>
    </row>
    <row r="48" spans="1:5" x14ac:dyDescent="0.3">
      <c r="A48" s="3" t="s">
        <v>55</v>
      </c>
      <c r="B48" s="24"/>
      <c r="C48" s="24"/>
      <c r="D48" s="14"/>
      <c r="E48" s="8"/>
    </row>
    <row r="49" spans="1:7" x14ac:dyDescent="0.3">
      <c r="A49" s="3"/>
      <c r="B49" s="24"/>
      <c r="C49" s="24"/>
      <c r="D49" s="14"/>
      <c r="E49" s="8"/>
    </row>
    <row r="50" spans="1:7" x14ac:dyDescent="0.3">
      <c r="A50" s="3"/>
      <c r="B50" s="24"/>
      <c r="C50" s="24"/>
      <c r="D50" s="14"/>
      <c r="E50" s="8"/>
    </row>
    <row r="51" spans="1:7" x14ac:dyDescent="0.3">
      <c r="A51" s="12" t="s">
        <v>54</v>
      </c>
      <c r="B51" s="24"/>
      <c r="C51" s="24"/>
      <c r="D51" s="14"/>
      <c r="E51" s="8"/>
    </row>
    <row r="52" spans="1:7" x14ac:dyDescent="0.3">
      <c r="A52" s="12" t="s">
        <v>53</v>
      </c>
      <c r="B52" s="23"/>
      <c r="C52" s="24"/>
      <c r="D52" s="14"/>
      <c r="E52" s="8"/>
    </row>
    <row r="53" spans="1:7" x14ac:dyDescent="0.3">
      <c r="A53" s="3" t="s">
        <v>6</v>
      </c>
      <c r="B53" s="24"/>
      <c r="C53" s="24"/>
      <c r="D53" s="14"/>
      <c r="E53" s="8"/>
    </row>
    <row r="54" spans="1:7" x14ac:dyDescent="0.3">
      <c r="A54" s="2" t="s">
        <v>52</v>
      </c>
      <c r="B54" s="24"/>
      <c r="C54" s="24"/>
      <c r="D54" s="14"/>
      <c r="E54" s="8"/>
    </row>
    <row r="55" spans="1:7" x14ac:dyDescent="0.3">
      <c r="A55" s="3" t="s">
        <v>51</v>
      </c>
      <c r="B55" s="24"/>
      <c r="C55" s="24"/>
      <c r="D55" s="14"/>
      <c r="E55" s="8"/>
    </row>
    <row r="56" spans="1:7" x14ac:dyDescent="0.3">
      <c r="A56" s="12"/>
      <c r="B56" s="24"/>
      <c r="C56" s="24"/>
      <c r="D56" s="14"/>
      <c r="E56" s="8"/>
    </row>
    <row r="57" spans="1:7" x14ac:dyDescent="0.3">
      <c r="A57" s="12" t="s">
        <v>50</v>
      </c>
      <c r="B57" s="23">
        <f>SUM(B58:B59)</f>
        <v>52989578.839999996</v>
      </c>
      <c r="C57" s="23">
        <f>SUM(C58:C59)</f>
        <v>62953754</v>
      </c>
      <c r="D57" s="15"/>
      <c r="E57" s="10"/>
    </row>
    <row r="58" spans="1:7" x14ac:dyDescent="0.3">
      <c r="A58" s="2" t="s">
        <v>49</v>
      </c>
      <c r="B58" s="24">
        <v>7867635.2999999998</v>
      </c>
      <c r="C58" s="24">
        <v>23896990.629999999</v>
      </c>
      <c r="D58" s="14"/>
      <c r="E58" s="8">
        <f>C58-B58</f>
        <v>16029355.329999998</v>
      </c>
    </row>
    <row r="59" spans="1:7" x14ac:dyDescent="0.3">
      <c r="A59" s="2" t="s">
        <v>48</v>
      </c>
      <c r="B59" s="24">
        <v>45121943.539999999</v>
      </c>
      <c r="C59" s="24">
        <v>39056763.369999997</v>
      </c>
      <c r="D59" s="14">
        <f>B59-C59</f>
        <v>6065180.1700000018</v>
      </c>
      <c r="E59" s="8" t="s">
        <v>1</v>
      </c>
    </row>
    <row r="60" spans="1:7" x14ac:dyDescent="0.3">
      <c r="A60" s="2" t="s">
        <v>47</v>
      </c>
      <c r="D60" s="11"/>
      <c r="E60" s="8"/>
    </row>
    <row r="61" spans="1:7" x14ac:dyDescent="0.3">
      <c r="A61" s="2" t="s">
        <v>46</v>
      </c>
      <c r="B61" s="24"/>
      <c r="C61" s="24"/>
      <c r="D61" s="14"/>
      <c r="E61" s="8"/>
      <c r="F61" s="18"/>
      <c r="G61" s="18"/>
    </row>
    <row r="62" spans="1:7" x14ac:dyDescent="0.3">
      <c r="A62" s="2" t="s">
        <v>45</v>
      </c>
      <c r="B62" s="24"/>
      <c r="C62" s="24"/>
      <c r="D62" s="11"/>
      <c r="E62" s="8"/>
    </row>
    <row r="63" spans="1:7" x14ac:dyDescent="0.3">
      <c r="A63" s="12"/>
      <c r="B63" s="24"/>
      <c r="C63" s="24"/>
      <c r="D63" s="11"/>
      <c r="E63" s="8"/>
    </row>
    <row r="64" spans="1:7" x14ac:dyDescent="0.3">
      <c r="A64" s="12" t="s">
        <v>44</v>
      </c>
      <c r="B64" s="24"/>
      <c r="C64" s="24"/>
      <c r="D64" s="11"/>
      <c r="E64" s="8"/>
    </row>
    <row r="65" spans="1:5" x14ac:dyDescent="0.3">
      <c r="A65" s="2" t="s">
        <v>43</v>
      </c>
      <c r="B65" s="24"/>
      <c r="C65" s="24"/>
      <c r="D65" s="11"/>
      <c r="E65" s="8"/>
    </row>
    <row r="66" spans="1:5" x14ac:dyDescent="0.3">
      <c r="A66" s="2" t="s">
        <v>42</v>
      </c>
      <c r="B66" s="23"/>
      <c r="C66" s="23"/>
      <c r="D66" s="22">
        <f>SUM(D9:D64)</f>
        <v>28989234.819999997</v>
      </c>
      <c r="E66" s="21">
        <f>SUM(E9:E64)</f>
        <v>28989234.82</v>
      </c>
    </row>
    <row r="67" spans="1:5" ht="15" thickBot="1" x14ac:dyDescent="0.35">
      <c r="A67" s="4"/>
      <c r="B67" s="5"/>
      <c r="C67" s="5"/>
      <c r="D67" s="5"/>
      <c r="E67" s="6"/>
    </row>
    <row r="71" spans="1:5" x14ac:dyDescent="0.3">
      <c r="A71" s="7"/>
    </row>
    <row r="72" spans="1:5" x14ac:dyDescent="0.3">
      <c r="D72" s="18"/>
      <c r="E72" s="18"/>
    </row>
    <row r="75" spans="1:5" x14ac:dyDescent="0.3">
      <c r="A75" s="7"/>
    </row>
    <row r="77" spans="1:5" x14ac:dyDescent="0.3">
      <c r="E77" s="18"/>
    </row>
  </sheetData>
  <mergeCells count="4">
    <mergeCell ref="A4:E4"/>
    <mergeCell ref="A1:E1"/>
    <mergeCell ref="A2:E2"/>
    <mergeCell ref="A3:E3"/>
  </mergeCells>
  <pageMargins left="0.70866141732283472" right="0.28000000000000003" top="0.38" bottom="0.74803149606299213" header="0.31496062992125984" footer="0.31496062992125984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7"/>
  <sheetViews>
    <sheetView topLeftCell="A19" zoomScaleNormal="100" workbookViewId="0">
      <selection activeCell="B58" sqref="B58"/>
    </sheetView>
  </sheetViews>
  <sheetFormatPr baseColWidth="10" defaultRowHeight="14.4" x14ac:dyDescent="0.3"/>
  <cols>
    <col min="1" max="1" width="70.6640625" customWidth="1"/>
    <col min="2" max="3" width="15.88671875" customWidth="1"/>
    <col min="4" max="5" width="13.6640625" bestFit="1" customWidth="1"/>
    <col min="6" max="6" width="21" customWidth="1"/>
    <col min="7" max="7" width="13.6640625" bestFit="1" customWidth="1"/>
  </cols>
  <sheetData>
    <row r="1" spans="1:7" x14ac:dyDescent="0.3">
      <c r="A1" s="47" t="s">
        <v>0</v>
      </c>
      <c r="B1" s="48"/>
      <c r="C1" s="48"/>
      <c r="D1" s="48"/>
      <c r="E1" s="49"/>
    </row>
    <row r="2" spans="1:7" x14ac:dyDescent="0.3">
      <c r="A2" s="50" t="s">
        <v>90</v>
      </c>
      <c r="B2" s="51"/>
      <c r="C2" s="51"/>
      <c r="D2" s="51"/>
      <c r="E2" s="52"/>
    </row>
    <row r="3" spans="1:7" x14ac:dyDescent="0.3">
      <c r="A3" s="50" t="s">
        <v>7</v>
      </c>
      <c r="B3" s="51"/>
      <c r="C3" s="51"/>
      <c r="D3" s="51"/>
      <c r="E3" s="52"/>
    </row>
    <row r="4" spans="1:7" ht="15" thickBot="1" x14ac:dyDescent="0.35">
      <c r="A4" s="44" t="s">
        <v>1</v>
      </c>
      <c r="B4" s="45"/>
      <c r="C4" s="45"/>
      <c r="D4" s="45"/>
      <c r="E4" s="46"/>
    </row>
    <row r="5" spans="1:7" ht="15" thickBot="1" x14ac:dyDescent="0.35"/>
    <row r="6" spans="1:7" x14ac:dyDescent="0.3">
      <c r="A6" s="1"/>
      <c r="B6" s="26">
        <v>2013</v>
      </c>
      <c r="C6" s="26">
        <v>2012</v>
      </c>
      <c r="D6" s="9" t="s">
        <v>2</v>
      </c>
      <c r="E6" s="25" t="s">
        <v>3</v>
      </c>
    </row>
    <row r="7" spans="1:7" x14ac:dyDescent="0.3">
      <c r="A7" s="12" t="s">
        <v>89</v>
      </c>
      <c r="B7" s="23">
        <f>B8+B18</f>
        <v>63027787.870000005</v>
      </c>
      <c r="C7" s="23">
        <f>C8+C18</f>
        <v>39256287.480000004</v>
      </c>
      <c r="D7" s="11"/>
      <c r="E7" s="13"/>
    </row>
    <row r="8" spans="1:7" x14ac:dyDescent="0.3">
      <c r="A8" s="12" t="s">
        <v>88</v>
      </c>
      <c r="B8" s="23">
        <f>SUM(B10:B14)</f>
        <v>35183734.420000002</v>
      </c>
      <c r="C8" s="23">
        <f>SUM(C10:C14)</f>
        <v>14061986.91</v>
      </c>
      <c r="D8" s="11"/>
      <c r="E8" s="13"/>
      <c r="F8" s="7"/>
      <c r="G8" s="7"/>
    </row>
    <row r="9" spans="1:7" x14ac:dyDescent="0.3">
      <c r="A9" s="12" t="s">
        <v>87</v>
      </c>
      <c r="B9" s="24"/>
      <c r="C9" s="24"/>
      <c r="D9" s="14"/>
      <c r="E9" s="17"/>
      <c r="F9" s="30"/>
      <c r="G9" s="30"/>
    </row>
    <row r="10" spans="1:7" x14ac:dyDescent="0.3">
      <c r="A10" s="2" t="s">
        <v>86</v>
      </c>
      <c r="B10" s="24">
        <v>35110356.159999996</v>
      </c>
      <c r="C10" s="29">
        <f>160267.73+13827198.65</f>
        <v>13987466.380000001</v>
      </c>
      <c r="D10" s="14"/>
      <c r="E10" s="17">
        <f>B10-C10</f>
        <v>21122889.779999994</v>
      </c>
      <c r="F10" s="30"/>
      <c r="G10" s="30"/>
    </row>
    <row r="11" spans="1:7" x14ac:dyDescent="0.3">
      <c r="A11" s="2" t="s">
        <v>85</v>
      </c>
      <c r="B11" s="24">
        <v>42322.27</v>
      </c>
      <c r="C11" s="29">
        <v>26123.5</v>
      </c>
      <c r="D11" s="14"/>
      <c r="E11" s="17">
        <f>B11-C11</f>
        <v>16198.769999999997</v>
      </c>
      <c r="F11" s="30"/>
      <c r="G11" s="30"/>
    </row>
    <row r="12" spans="1:7" x14ac:dyDescent="0.3">
      <c r="A12" s="2" t="s">
        <v>84</v>
      </c>
      <c r="B12" s="24">
        <v>31055.99</v>
      </c>
      <c r="C12" s="29">
        <v>48397.03</v>
      </c>
      <c r="D12" s="14">
        <f>C12-B12</f>
        <v>17341.039999999997</v>
      </c>
      <c r="E12" s="17"/>
    </row>
    <row r="13" spans="1:7" x14ac:dyDescent="0.3">
      <c r="A13" s="2" t="s">
        <v>83</v>
      </c>
      <c r="B13" s="24"/>
      <c r="C13" s="24"/>
      <c r="D13" s="14"/>
      <c r="E13" s="17"/>
    </row>
    <row r="14" spans="1:7" x14ac:dyDescent="0.3">
      <c r="A14" s="2" t="s">
        <v>82</v>
      </c>
      <c r="B14" s="24"/>
      <c r="C14" s="24"/>
      <c r="D14" s="14"/>
      <c r="E14" s="13"/>
    </row>
    <row r="15" spans="1:7" x14ac:dyDescent="0.3">
      <c r="A15" s="2" t="s">
        <v>81</v>
      </c>
      <c r="B15" s="24"/>
      <c r="C15" s="24"/>
      <c r="D15" s="14"/>
      <c r="E15" s="8"/>
    </row>
    <row r="16" spans="1:7" x14ac:dyDescent="0.3">
      <c r="A16" s="2" t="s">
        <v>80</v>
      </c>
      <c r="B16" s="24"/>
      <c r="C16" s="24"/>
      <c r="D16" s="14"/>
      <c r="E16" s="8"/>
    </row>
    <row r="17" spans="1:5" x14ac:dyDescent="0.3">
      <c r="A17" s="12"/>
      <c r="B17" s="24"/>
      <c r="C17" s="24"/>
      <c r="D17" s="14"/>
      <c r="E17" s="8"/>
    </row>
    <row r="18" spans="1:5" x14ac:dyDescent="0.3">
      <c r="A18" s="12" t="s">
        <v>79</v>
      </c>
      <c r="B18" s="23">
        <f>SUM(B22:B25)</f>
        <v>27844053.449999999</v>
      </c>
      <c r="C18" s="23">
        <f>SUM(C22:C25)</f>
        <v>25194300.57</v>
      </c>
      <c r="D18" s="15"/>
      <c r="E18" s="8"/>
    </row>
    <row r="19" spans="1:5" x14ac:dyDescent="0.3">
      <c r="A19" s="2" t="s">
        <v>78</v>
      </c>
      <c r="B19" s="24"/>
      <c r="C19" s="24"/>
      <c r="D19" s="14"/>
      <c r="E19" s="8"/>
    </row>
    <row r="20" spans="1:5" x14ac:dyDescent="0.3">
      <c r="A20" s="3" t="s">
        <v>77</v>
      </c>
      <c r="B20" s="24"/>
      <c r="C20" s="24"/>
      <c r="D20" s="14"/>
      <c r="E20" s="8"/>
    </row>
    <row r="21" spans="1:5" x14ac:dyDescent="0.3">
      <c r="A21" s="3" t="s">
        <v>4</v>
      </c>
      <c r="B21" s="24"/>
      <c r="C21" s="24"/>
      <c r="D21" s="14"/>
      <c r="E21" s="8"/>
    </row>
    <row r="22" spans="1:5" x14ac:dyDescent="0.3">
      <c r="A22" s="3" t="s">
        <v>5</v>
      </c>
      <c r="B22" s="24">
        <v>26688141.710000001</v>
      </c>
      <c r="C22" s="29">
        <f>12786051.8+187510.53+8102396.54+3088101.61</f>
        <v>24164060.48</v>
      </c>
      <c r="D22" s="16"/>
      <c r="E22" s="8">
        <f>B22-C22</f>
        <v>2524081.2300000004</v>
      </c>
    </row>
    <row r="23" spans="1:5" x14ac:dyDescent="0.3">
      <c r="A23" s="3" t="s">
        <v>76</v>
      </c>
      <c r="B23" s="24">
        <v>1155911.74</v>
      </c>
      <c r="C23" s="29">
        <f>973128.07+57112.02</f>
        <v>1030240.09</v>
      </c>
      <c r="D23" s="16"/>
      <c r="E23" s="8">
        <f>B23-C23</f>
        <v>125671.65000000002</v>
      </c>
    </row>
    <row r="24" spans="1:5" x14ac:dyDescent="0.3">
      <c r="A24" s="3" t="s">
        <v>75</v>
      </c>
      <c r="B24" s="24"/>
      <c r="C24" s="29"/>
      <c r="D24" s="14"/>
      <c r="E24" s="8"/>
    </row>
    <row r="25" spans="1:5" x14ac:dyDescent="0.3">
      <c r="A25" s="3" t="s">
        <v>74</v>
      </c>
      <c r="B25" s="24"/>
      <c r="C25" s="24"/>
      <c r="D25" s="14"/>
      <c r="E25" s="8"/>
    </row>
    <row r="26" spans="1:5" x14ac:dyDescent="0.3">
      <c r="A26" s="3" t="s">
        <v>73</v>
      </c>
      <c r="B26" s="24"/>
      <c r="C26" s="24"/>
      <c r="D26" s="14"/>
      <c r="E26" s="8"/>
    </row>
    <row r="27" spans="1:5" x14ac:dyDescent="0.3">
      <c r="A27" s="3" t="s">
        <v>72</v>
      </c>
      <c r="B27" s="24"/>
      <c r="C27" s="24"/>
      <c r="D27" s="14"/>
      <c r="E27" s="8"/>
    </row>
    <row r="28" spans="1:5" x14ac:dyDescent="0.3">
      <c r="A28" s="3"/>
      <c r="B28" s="24"/>
      <c r="C28" s="24"/>
      <c r="D28" s="14"/>
      <c r="E28" s="8"/>
    </row>
    <row r="29" spans="1:5" x14ac:dyDescent="0.3">
      <c r="A29" s="3"/>
      <c r="B29" s="24"/>
      <c r="C29" s="24"/>
      <c r="D29" s="14"/>
      <c r="E29" s="8"/>
    </row>
    <row r="30" spans="1:5" x14ac:dyDescent="0.3">
      <c r="A30" s="12" t="s">
        <v>71</v>
      </c>
      <c r="B30" s="23">
        <f>SUM(B32:B39)</f>
        <v>74033.87</v>
      </c>
      <c r="C30" s="23">
        <f>SUM(C32:C39)</f>
        <v>197307.37</v>
      </c>
      <c r="D30" s="15"/>
      <c r="E30" s="8"/>
    </row>
    <row r="31" spans="1:5" x14ac:dyDescent="0.3">
      <c r="A31" s="12"/>
      <c r="B31" s="24"/>
      <c r="C31" s="24"/>
      <c r="D31" s="14"/>
      <c r="E31" s="8"/>
    </row>
    <row r="32" spans="1:5" x14ac:dyDescent="0.3">
      <c r="A32" s="12" t="s">
        <v>70</v>
      </c>
      <c r="B32" s="24"/>
      <c r="C32" s="24"/>
      <c r="D32" s="14"/>
      <c r="E32" s="8"/>
    </row>
    <row r="33" spans="1:5" x14ac:dyDescent="0.3">
      <c r="A33" s="3" t="s">
        <v>69</v>
      </c>
      <c r="B33" s="24">
        <v>74033.87</v>
      </c>
      <c r="C33" s="29">
        <v>197307.37</v>
      </c>
      <c r="D33" s="14"/>
      <c r="E33" s="8">
        <f>C33-B33</f>
        <v>123273.5</v>
      </c>
    </row>
    <row r="34" spans="1:5" x14ac:dyDescent="0.3">
      <c r="A34" s="3" t="s">
        <v>68</v>
      </c>
      <c r="B34" s="24"/>
      <c r="C34" s="24"/>
      <c r="D34" s="14"/>
      <c r="E34" s="8"/>
    </row>
    <row r="35" spans="1:5" x14ac:dyDescent="0.3">
      <c r="A35" s="3" t="s">
        <v>67</v>
      </c>
      <c r="B35" s="24"/>
      <c r="C35" s="24"/>
      <c r="D35" s="14"/>
      <c r="E35" s="8"/>
    </row>
    <row r="36" spans="1:5" x14ac:dyDescent="0.3">
      <c r="A36" s="3" t="s">
        <v>66</v>
      </c>
      <c r="B36" s="24"/>
      <c r="C36" s="24"/>
      <c r="D36" s="14"/>
      <c r="E36" s="8"/>
    </row>
    <row r="37" spans="1:5" x14ac:dyDescent="0.3">
      <c r="A37" s="3" t="s">
        <v>65</v>
      </c>
      <c r="B37" s="24"/>
      <c r="C37" s="24"/>
      <c r="D37" s="14"/>
      <c r="E37" s="8"/>
    </row>
    <row r="38" spans="1:5" x14ac:dyDescent="0.3">
      <c r="A38" s="3" t="s">
        <v>64</v>
      </c>
      <c r="B38" s="24"/>
      <c r="C38" s="24"/>
      <c r="D38" s="14"/>
      <c r="E38" s="8"/>
    </row>
    <row r="39" spans="1:5" x14ac:dyDescent="0.3">
      <c r="A39" s="3" t="s">
        <v>63</v>
      </c>
      <c r="B39" s="24"/>
      <c r="C39" s="24"/>
      <c r="D39" s="14"/>
      <c r="E39" s="8"/>
    </row>
    <row r="40" spans="1:5" x14ac:dyDescent="0.3">
      <c r="A40" s="3" t="s">
        <v>62</v>
      </c>
      <c r="B40" s="24"/>
      <c r="C40" s="24"/>
      <c r="D40" s="14"/>
      <c r="E40" s="8"/>
    </row>
    <row r="41" spans="1:5" x14ac:dyDescent="0.3">
      <c r="A41" s="12"/>
      <c r="B41" s="24"/>
      <c r="C41" s="24"/>
      <c r="D41" s="14"/>
      <c r="E41" s="8"/>
    </row>
    <row r="42" spans="1:5" x14ac:dyDescent="0.3">
      <c r="A42" s="12" t="s">
        <v>61</v>
      </c>
      <c r="B42" s="24"/>
      <c r="C42" s="24"/>
      <c r="D42" s="14"/>
      <c r="E42" s="8"/>
    </row>
    <row r="43" spans="1:5" x14ac:dyDescent="0.3">
      <c r="A43" s="3" t="s">
        <v>60</v>
      </c>
      <c r="B43" s="24"/>
      <c r="C43" s="24"/>
      <c r="D43" s="14"/>
      <c r="E43" s="8"/>
    </row>
    <row r="44" spans="1:5" x14ac:dyDescent="0.3">
      <c r="A44" s="3" t="s">
        <v>59</v>
      </c>
      <c r="B44" s="24"/>
      <c r="C44" s="24"/>
      <c r="D44" s="14"/>
      <c r="E44" s="8"/>
    </row>
    <row r="45" spans="1:5" x14ac:dyDescent="0.3">
      <c r="A45" s="3" t="s">
        <v>58</v>
      </c>
      <c r="B45" s="24"/>
      <c r="C45" s="24"/>
      <c r="D45" s="14"/>
      <c r="E45" s="8"/>
    </row>
    <row r="46" spans="1:5" x14ac:dyDescent="0.3">
      <c r="A46" s="3" t="s">
        <v>57</v>
      </c>
      <c r="B46" s="24"/>
      <c r="C46" s="24"/>
      <c r="D46" s="14"/>
      <c r="E46" s="8"/>
    </row>
    <row r="47" spans="1:5" x14ac:dyDescent="0.3">
      <c r="A47" s="3" t="s">
        <v>56</v>
      </c>
      <c r="B47" s="24"/>
      <c r="C47" s="24"/>
      <c r="D47" s="14"/>
      <c r="E47" s="8"/>
    </row>
    <row r="48" spans="1:5" x14ac:dyDescent="0.3">
      <c r="A48" s="3" t="s">
        <v>55</v>
      </c>
      <c r="B48" s="24"/>
      <c r="C48" s="24"/>
      <c r="D48" s="14"/>
      <c r="E48" s="8"/>
    </row>
    <row r="49" spans="1:7" x14ac:dyDescent="0.3">
      <c r="A49" s="3"/>
      <c r="B49" s="24"/>
      <c r="C49" s="24"/>
      <c r="D49" s="14"/>
      <c r="E49" s="8"/>
    </row>
    <row r="50" spans="1:7" x14ac:dyDescent="0.3">
      <c r="A50" s="3"/>
      <c r="B50" s="24"/>
      <c r="C50" s="24"/>
      <c r="D50" s="14"/>
      <c r="E50" s="8"/>
    </row>
    <row r="51" spans="1:7" x14ac:dyDescent="0.3">
      <c r="A51" s="12" t="s">
        <v>54</v>
      </c>
      <c r="B51" s="24"/>
      <c r="C51" s="24"/>
      <c r="D51" s="14"/>
      <c r="E51" s="8"/>
    </row>
    <row r="52" spans="1:7" x14ac:dyDescent="0.3">
      <c r="A52" s="12" t="s">
        <v>53</v>
      </c>
      <c r="B52" s="23"/>
      <c r="C52" s="24"/>
      <c r="D52" s="14"/>
      <c r="E52" s="8"/>
    </row>
    <row r="53" spans="1:7" x14ac:dyDescent="0.3">
      <c r="A53" s="3" t="s">
        <v>6</v>
      </c>
      <c r="B53" s="24"/>
      <c r="C53" s="24"/>
      <c r="D53" s="14"/>
      <c r="E53" s="8"/>
    </row>
    <row r="54" spans="1:7" x14ac:dyDescent="0.3">
      <c r="A54" s="2" t="s">
        <v>52</v>
      </c>
      <c r="B54" s="24"/>
      <c r="C54" s="24"/>
      <c r="D54" s="14"/>
      <c r="E54" s="8"/>
    </row>
    <row r="55" spans="1:7" x14ac:dyDescent="0.3">
      <c r="A55" s="3" t="s">
        <v>51</v>
      </c>
      <c r="B55" s="24"/>
      <c r="C55" s="24"/>
      <c r="D55" s="14"/>
      <c r="E55" s="8"/>
    </row>
    <row r="56" spans="1:7" x14ac:dyDescent="0.3">
      <c r="A56" s="12"/>
      <c r="B56" s="24"/>
      <c r="C56" s="24"/>
      <c r="D56" s="14"/>
      <c r="E56" s="8"/>
    </row>
    <row r="57" spans="1:7" x14ac:dyDescent="0.3">
      <c r="A57" s="12" t="s">
        <v>50</v>
      </c>
      <c r="B57" s="23">
        <f>SUM(B58:B59)</f>
        <v>62953754</v>
      </c>
      <c r="C57" s="23">
        <f>SUM(C58:C59)</f>
        <v>39058980.109999999</v>
      </c>
      <c r="D57" s="15"/>
      <c r="E57" s="10"/>
    </row>
    <row r="58" spans="1:7" x14ac:dyDescent="0.3">
      <c r="A58" s="2" t="s">
        <v>49</v>
      </c>
      <c r="B58" s="24">
        <v>23896990.629999999</v>
      </c>
      <c r="C58" s="29">
        <v>7176594.9100000001</v>
      </c>
      <c r="D58" s="14">
        <f>B58-C58</f>
        <v>16720395.719999999</v>
      </c>
      <c r="E58" s="8"/>
    </row>
    <row r="59" spans="1:7" x14ac:dyDescent="0.3">
      <c r="A59" s="2" t="s">
        <v>48</v>
      </c>
      <c r="B59" s="24">
        <v>39056763.369999997</v>
      </c>
      <c r="C59" s="29">
        <f>12792358.79+19090026.41</f>
        <v>31882385.199999999</v>
      </c>
      <c r="D59" s="14">
        <f>B59-C59</f>
        <v>7174378.1699999981</v>
      </c>
      <c r="E59" s="8" t="s">
        <v>1</v>
      </c>
    </row>
    <row r="60" spans="1:7" x14ac:dyDescent="0.3">
      <c r="A60" s="2" t="s">
        <v>47</v>
      </c>
      <c r="D60" s="11"/>
      <c r="E60" s="8"/>
    </row>
    <row r="61" spans="1:7" x14ac:dyDescent="0.3">
      <c r="A61" s="2" t="s">
        <v>46</v>
      </c>
      <c r="B61" s="24"/>
      <c r="C61" s="24"/>
      <c r="D61" s="14"/>
      <c r="E61" s="8"/>
      <c r="F61" s="18"/>
      <c r="G61" s="18"/>
    </row>
    <row r="62" spans="1:7" x14ac:dyDescent="0.3">
      <c r="A62" s="2" t="s">
        <v>45</v>
      </c>
      <c r="B62" s="24"/>
      <c r="C62" s="24"/>
      <c r="D62" s="11"/>
      <c r="E62" s="8"/>
    </row>
    <row r="63" spans="1:7" x14ac:dyDescent="0.3">
      <c r="A63" s="12"/>
      <c r="B63" s="24"/>
      <c r="C63" s="24"/>
      <c r="D63" s="11"/>
      <c r="E63" s="8"/>
    </row>
    <row r="64" spans="1:7" x14ac:dyDescent="0.3">
      <c r="A64" s="12" t="s">
        <v>44</v>
      </c>
      <c r="B64" s="24"/>
      <c r="C64" s="24"/>
      <c r="D64" s="11"/>
      <c r="E64" s="8"/>
    </row>
    <row r="65" spans="1:5" x14ac:dyDescent="0.3">
      <c r="A65" s="2" t="s">
        <v>43</v>
      </c>
      <c r="B65" s="24"/>
      <c r="C65" s="24"/>
      <c r="D65" s="14"/>
      <c r="E65" s="8"/>
    </row>
    <row r="66" spans="1:5" x14ac:dyDescent="0.3">
      <c r="A66" s="2" t="s">
        <v>42</v>
      </c>
      <c r="B66" s="23"/>
      <c r="C66" s="23"/>
      <c r="D66" s="22">
        <f>SUM(D9:D64)</f>
        <v>23912114.929999996</v>
      </c>
      <c r="E66" s="21">
        <f>SUM(E9:E64)</f>
        <v>23912114.929999992</v>
      </c>
    </row>
    <row r="67" spans="1:5" ht="15" thickBot="1" x14ac:dyDescent="0.35">
      <c r="A67" s="4"/>
      <c r="B67" s="5"/>
      <c r="C67" s="5"/>
      <c r="D67" s="5"/>
      <c r="E67" s="6"/>
    </row>
    <row r="71" spans="1:5" x14ac:dyDescent="0.3">
      <c r="A71" s="7"/>
    </row>
    <row r="72" spans="1:5" x14ac:dyDescent="0.3">
      <c r="D72" s="18"/>
      <c r="E72" s="18"/>
    </row>
    <row r="75" spans="1:5" x14ac:dyDescent="0.3">
      <c r="A75" s="7"/>
    </row>
    <row r="77" spans="1:5" x14ac:dyDescent="0.3">
      <c r="E77" s="18"/>
    </row>
  </sheetData>
  <mergeCells count="4">
    <mergeCell ref="A1:E1"/>
    <mergeCell ref="A2:E2"/>
    <mergeCell ref="A3:E3"/>
    <mergeCell ref="A4:E4"/>
  </mergeCells>
  <pageMargins left="0.70866141732283472" right="0.28000000000000003" top="0.38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FLUJO DE EFECTIVO </vt:lpstr>
      <vt:lpstr>HT 2014</vt:lpstr>
      <vt:lpstr>2013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Ramón.Magallanes</dc:creator>
  <cp:lastModifiedBy>Ramon.Magallanes</cp:lastModifiedBy>
  <cp:lastPrinted>2020-02-10T22:40:05Z</cp:lastPrinted>
  <dcterms:created xsi:type="dcterms:W3CDTF">2013-11-24T08:09:15Z</dcterms:created>
  <dcterms:modified xsi:type="dcterms:W3CDTF">2020-02-10T22:43:27Z</dcterms:modified>
</cp:coreProperties>
</file>