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875"/>
  </bookViews>
  <sheets>
    <sheet name="PART. FEDERALE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24" i="1"/>
  <c r="I23"/>
  <c r="I22"/>
  <c r="I21"/>
  <c r="I20"/>
  <c r="I19"/>
  <c r="I18"/>
  <c r="I17"/>
  <c r="I16"/>
  <c r="I15"/>
  <c r="I14"/>
  <c r="I13"/>
  <c r="I12"/>
  <c r="I11"/>
  <c r="I10"/>
  <c r="I9"/>
  <c r="I8"/>
  <c r="I7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24"/>
  <c r="D23"/>
  <c r="D22"/>
  <c r="D21"/>
  <c r="D20"/>
  <c r="D19"/>
  <c r="D18"/>
  <c r="D17"/>
  <c r="D16"/>
  <c r="D15"/>
  <c r="D14"/>
  <c r="D13"/>
  <c r="D12"/>
  <c r="D11"/>
  <c r="D10"/>
  <c r="D9"/>
  <c r="D8"/>
  <c r="D7"/>
  <c r="H24"/>
  <c r="H23"/>
  <c r="H22"/>
  <c r="H21"/>
  <c r="H20"/>
  <c r="H19"/>
  <c r="H18"/>
  <c r="H17"/>
  <c r="H16"/>
  <c r="H15"/>
  <c r="H14"/>
  <c r="H13"/>
  <c r="H12"/>
  <c r="H11"/>
  <c r="H10"/>
  <c r="H9"/>
  <c r="H8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H7"/>
  <c r="C7"/>
  <c r="B7"/>
  <c r="J23" l="1"/>
  <c r="J15"/>
  <c r="J17"/>
  <c r="J13"/>
  <c r="J19"/>
  <c r="G26"/>
  <c r="J21"/>
  <c r="J9"/>
  <c r="I26"/>
  <c r="F26"/>
  <c r="E26"/>
  <c r="D26"/>
  <c r="C26"/>
  <c r="B26"/>
  <c r="H26" l="1"/>
  <c r="J11"/>
  <c r="J8"/>
  <c r="J10"/>
  <c r="J12"/>
  <c r="J14"/>
  <c r="J16"/>
  <c r="J18"/>
  <c r="J20"/>
  <c r="J22"/>
  <c r="J24"/>
  <c r="J7"/>
  <c r="J26" l="1"/>
</calcChain>
</file>

<file path=xl/sharedStrings.xml><?xml version="1.0" encoding="utf-8"?>
<sst xmlns="http://schemas.openxmlformats.org/spreadsheetml/2006/main" count="34" uniqueCount="32">
  <si>
    <t>PESOS</t>
  </si>
  <si>
    <t xml:space="preserve"> </t>
  </si>
  <si>
    <t>Municipio</t>
  </si>
  <si>
    <t>SINALOA</t>
  </si>
  <si>
    <t>PARTICIPACIONES FEDERALES MINISTRADAS A LOS MUNICIPIOS EN EL MES DE  MARZO  DEL EJERCICIO FISCAL  2017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</si>
  <si>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</si>
  <si>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</si>
  <si>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</si>
  <si>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</si>
  <si>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</si>
  <si>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</si>
  <si>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</si>
  <si>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</si>
  <si>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</si>
  <si>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</si>
  <si>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</si>
  <si>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</si>
  <si>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</si>
  <si>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</si>
  <si>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</si>
  <si>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</si>
  <si>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</si>
  <si>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TOTAL</t>
  </si>
  <si>
    <t>FONDO GENERAL DE PARTICIPACIONES</t>
  </si>
  <si>
    <t>FONDO DE FOMENTO MUNCIPAL</t>
  </si>
  <si>
    <t>IMPUESTO SOBRE AUTOMOVILES NUEVOS</t>
  </si>
  <si>
    <t>FONDO DE COMPENSACIÓN DE ISAN</t>
  </si>
  <si>
    <t>IMPUESTO SOBRE TENENCIA O USO DE VEHÍCULOS</t>
  </si>
  <si>
    <t>IMPUESTOS ESPECIALES SOBRE PRODUCCIÓN Y SERVICIOS</t>
  </si>
  <si>
    <t>ART. 4°-A FRACCIÓN I DE LA LEY DE COORDINACIÓN FISCAL</t>
  </si>
  <si>
    <t>TOTAL DE PARTICIPACIONES</t>
  </si>
  <si>
    <t>FONDO DE FISCALIZACIÓN Y RECAUDACIÓN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</si>
</sst>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Fill="1" applyBorder="1"/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4" fontId="2" fillId="2" borderId="2" xfId="0" applyNumberFormat="1" applyFont="1" applyFill="1" applyBorder="1"/>
    <xf numFmtId="3" fontId="2" fillId="2" borderId="2" xfId="0" applyNumberFormat="1" applyFont="1" applyFill="1" applyBorder="1"/>
    <xf numFmtId="0" fontId="4" fillId="0" borderId="0" xfId="0" applyFont="1"/>
    <xf numFmtId="49" fontId="2" fillId="0" borderId="0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7/pART.%202017/part.%20Marzo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zo"/>
      <sheetName val="Desc. del FEIF"/>
      <sheetName val="fisc."/>
      <sheetName val="isan "/>
      <sheetName val="comp. gasolina"/>
      <sheetName val="Gasolina"/>
      <sheetName val="Tenencia Estatal"/>
      <sheetName val="20% del Impuesto de Adq. de Veh"/>
      <sheetName val="Hoja1"/>
    </sheetNames>
    <sheetDataSet>
      <sheetData sheetId="0">
        <row r="18">
          <cell r="C18">
            <v>32866809.062852208</v>
          </cell>
          <cell r="D18">
            <v>6545355.7614528015</v>
          </cell>
          <cell r="E18">
            <v>874913.50409897789</v>
          </cell>
          <cell r="F18">
            <v>1743.7974941664202</v>
          </cell>
          <cell r="G18">
            <v>873648.73504352791</v>
          </cell>
        </row>
        <row r="19">
          <cell r="C19">
            <v>4865495.3743467042</v>
          </cell>
          <cell r="D19">
            <v>968953.15027087997</v>
          </cell>
          <cell r="E19">
            <v>129519.34576327341</v>
          </cell>
          <cell r="F19">
            <v>258.14610190600001</v>
          </cell>
          <cell r="G19">
            <v>129332.11347135421</v>
          </cell>
        </row>
        <row r="20">
          <cell r="C20">
            <v>4785814.6255367985</v>
          </cell>
          <cell r="D20">
            <v>953084.89706435683</v>
          </cell>
          <cell r="E20">
            <v>127398.24654073588</v>
          </cell>
          <cell r="F20">
            <v>253.91852113166001</v>
          </cell>
          <cell r="G20">
            <v>127214.08049553438</v>
          </cell>
        </row>
        <row r="21">
          <cell r="C21">
            <v>3418891.3128496413</v>
          </cell>
          <cell r="D21">
            <v>680864.99999277282</v>
          </cell>
          <cell r="E21">
            <v>91010.787598473762</v>
          </cell>
          <cell r="F21">
            <v>181.39436940086</v>
          </cell>
          <cell r="G21">
            <v>90879.223018286808</v>
          </cell>
        </row>
        <row r="22">
          <cell r="C22">
            <v>2715762.8647798668</v>
          </cell>
          <cell r="D22">
            <v>540838.45133044641</v>
          </cell>
          <cell r="E22">
            <v>72293.52870193831</v>
          </cell>
          <cell r="F22">
            <v>144.08884261618002</v>
          </cell>
          <cell r="G22">
            <v>72189.021664861939</v>
          </cell>
        </row>
        <row r="23">
          <cell r="C23">
            <v>70305722.194465756</v>
          </cell>
          <cell r="D23">
            <v>14001236.41296111</v>
          </cell>
          <cell r="E23">
            <v>1871536.2859150437</v>
          </cell>
          <cell r="F23">
            <v>3730.1747776554803</v>
          </cell>
          <cell r="G23">
            <v>1868830.8056938704</v>
          </cell>
        </row>
        <row r="24">
          <cell r="C24">
            <v>4025176.8105025329</v>
          </cell>
          <cell r="D24">
            <v>801605.47916611831</v>
          </cell>
          <cell r="E24">
            <v>107150.08996340651</v>
          </cell>
          <cell r="F24">
            <v>213.56174925008</v>
          </cell>
          <cell r="G24">
            <v>106995.19451666865</v>
          </cell>
        </row>
        <row r="25">
          <cell r="C25">
            <v>5556077.9507153034</v>
          </cell>
          <cell r="D25">
            <v>1106481.2150230496</v>
          </cell>
          <cell r="E25">
            <v>147902.63391896023</v>
          </cell>
          <cell r="F25">
            <v>294.78598878652002</v>
          </cell>
          <cell r="G25">
            <v>147688.82686977898</v>
          </cell>
        </row>
        <row r="26">
          <cell r="C26">
            <v>5753039.2000941727</v>
          </cell>
          <cell r="D26">
            <v>1145705.6327613089</v>
          </cell>
          <cell r="E26">
            <v>153145.73666544948</v>
          </cell>
          <cell r="F26">
            <v>305.23606115156002</v>
          </cell>
          <cell r="G26">
            <v>152924.3502223313</v>
          </cell>
        </row>
        <row r="27">
          <cell r="C27">
            <v>8054875.0507658897</v>
          </cell>
          <cell r="D27">
            <v>1604111.3915406575</v>
          </cell>
          <cell r="E27">
            <v>214420.54025592242</v>
          </cell>
          <cell r="F27">
            <v>427.36338968862003</v>
          </cell>
          <cell r="G27">
            <v>214110.57537036744</v>
          </cell>
        </row>
        <row r="28">
          <cell r="C28">
            <v>21374403.077665661</v>
          </cell>
          <cell r="D28">
            <v>4256667.3285645852</v>
          </cell>
          <cell r="E28">
            <v>568985.99005891976</v>
          </cell>
          <cell r="F28">
            <v>1134.0507821997201</v>
          </cell>
          <cell r="G28">
            <v>568163.4677526122</v>
          </cell>
        </row>
        <row r="29">
          <cell r="C29">
            <v>36637450.192988418</v>
          </cell>
          <cell r="D29">
            <v>7296270.9962816918</v>
          </cell>
          <cell r="E29">
            <v>975287.86163269682</v>
          </cell>
          <cell r="F29">
            <v>1943.85447388594</v>
          </cell>
          <cell r="G29">
            <v>973877.99208357011</v>
          </cell>
        </row>
        <row r="30">
          <cell r="C30">
            <v>4675197.4933129707</v>
          </cell>
          <cell r="D30">
            <v>931055.72829619201</v>
          </cell>
          <cell r="E30">
            <v>124453.62168889056</v>
          </cell>
          <cell r="F30">
            <v>248.04956447040004</v>
          </cell>
          <cell r="G30">
            <v>124273.7123734973</v>
          </cell>
        </row>
        <row r="31">
          <cell r="C31">
            <v>12029333.40360824</v>
          </cell>
          <cell r="D31">
            <v>2395616.3967476753</v>
          </cell>
          <cell r="E31">
            <v>320220.50634727592</v>
          </cell>
          <cell r="F31">
            <v>638.23419564674009</v>
          </cell>
          <cell r="G31">
            <v>319757.59774493851</v>
          </cell>
        </row>
        <row r="32">
          <cell r="C32">
            <v>6830796.4517909382</v>
          </cell>
          <cell r="D32">
            <v>1360338.7181743407</v>
          </cell>
          <cell r="E32">
            <v>181835.60345011001</v>
          </cell>
          <cell r="F32">
            <v>362.41807694246</v>
          </cell>
          <cell r="G32">
            <v>181572.74312923793</v>
          </cell>
        </row>
        <row r="33">
          <cell r="C33">
            <v>7107484.1229412071</v>
          </cell>
          <cell r="D33">
            <v>1415440.4847931536</v>
          </cell>
          <cell r="E33">
            <v>189201.02123204721</v>
          </cell>
          <cell r="F33">
            <v>377.09815332882005</v>
          </cell>
          <cell r="G33">
            <v>188927.51351294958</v>
          </cell>
        </row>
        <row r="34">
          <cell r="C34">
            <v>3100159.8793550893</v>
          </cell>
          <cell r="D34">
            <v>617390.3067059936</v>
          </cell>
          <cell r="E34">
            <v>82526.16608222216</v>
          </cell>
          <cell r="F34">
            <v>164.48359859932</v>
          </cell>
          <cell r="G34">
            <v>82406.866813623928</v>
          </cell>
        </row>
        <row r="35">
          <cell r="C35">
            <v>7681319.7914286172</v>
          </cell>
          <cell r="D35">
            <v>1529718.6488728658</v>
          </cell>
          <cell r="E35">
            <v>204476.51008565639</v>
          </cell>
          <cell r="F35">
            <v>407.54385917322003</v>
          </cell>
          <cell r="G35">
            <v>204180.9202229887</v>
          </cell>
        </row>
      </sheetData>
      <sheetData sheetId="1">
        <row r="14">
          <cell r="C14">
            <v>-1087283.127495674</v>
          </cell>
          <cell r="D14">
            <v>-337747.70080959925</v>
          </cell>
          <cell r="E14">
            <v>-236146.96463943913</v>
          </cell>
        </row>
        <row r="15">
          <cell r="C15">
            <v>-160957.85317396841</v>
          </cell>
          <cell r="D15">
            <v>-49999.069664559996</v>
          </cell>
          <cell r="E15">
            <v>-34958.427571170403</v>
          </cell>
        </row>
        <row r="16">
          <cell r="C16">
            <v>-158321.89500712734</v>
          </cell>
          <cell r="D16">
            <v>-49180.249995821599</v>
          </cell>
          <cell r="E16">
            <v>-34385.923957093546</v>
          </cell>
        </row>
        <row r="17">
          <cell r="C17">
            <v>-113102.03044336422</v>
          </cell>
          <cell r="D17">
            <v>-35133.397891613597</v>
          </cell>
          <cell r="E17">
            <v>-24564.623977266823</v>
          </cell>
        </row>
        <row r="18">
          <cell r="C18">
            <v>-89841.491320551664</v>
          </cell>
          <cell r="D18">
            <v>-27907.870878776801</v>
          </cell>
          <cell r="E18">
            <v>-19512.668722170714</v>
          </cell>
        </row>
        <row r="19">
          <cell r="C19">
            <v>-2325818.2856223718</v>
          </cell>
          <cell r="D19">
            <v>-722479.50750344479</v>
          </cell>
          <cell r="E19">
            <v>-505144.34976809891</v>
          </cell>
        </row>
        <row r="20">
          <cell r="C20">
            <v>-133158.86013993411</v>
          </cell>
          <cell r="D20">
            <v>-41363.742080940792</v>
          </cell>
          <cell r="E20">
            <v>-28920.765752449472</v>
          </cell>
        </row>
        <row r="21">
          <cell r="C21">
            <v>-183803.35612474714</v>
          </cell>
          <cell r="D21">
            <v>-57095.672104475198</v>
          </cell>
          <cell r="E21">
            <v>-39920.241142133971</v>
          </cell>
        </row>
        <row r="22">
          <cell r="C22">
            <v>-190319.12839855018</v>
          </cell>
          <cell r="D22">
            <v>-59119.696067345605</v>
          </cell>
          <cell r="E22">
            <v>-41335.401375774709</v>
          </cell>
        </row>
        <row r="23">
          <cell r="C23">
            <v>-266467.29592871503</v>
          </cell>
          <cell r="D23">
            <v>-82773.947525671203</v>
          </cell>
          <cell r="E23">
            <v>-57874.017832117614</v>
          </cell>
        </row>
        <row r="24">
          <cell r="C24">
            <v>-707097.17460538563</v>
          </cell>
          <cell r="D24">
            <v>-219648.80989370719</v>
          </cell>
          <cell r="E24">
            <v>-153574.39774935687</v>
          </cell>
        </row>
        <row r="25">
          <cell r="C25">
            <v>-1212021.5672023774</v>
          </cell>
          <cell r="D25">
            <v>-376495.76941115438</v>
          </cell>
          <cell r="E25">
            <v>-263238.89972579031</v>
          </cell>
        </row>
        <row r="26">
          <cell r="C26">
            <v>-154662.51507617856</v>
          </cell>
          <cell r="D26">
            <v>-48043.520171904005</v>
          </cell>
          <cell r="E26">
            <v>-33591.143424495363</v>
          </cell>
        </row>
        <row r="27">
          <cell r="C27">
            <v>-397948.31374568248</v>
          </cell>
          <cell r="D27">
            <v>-123616.4938181624</v>
          </cell>
          <cell r="E27">
            <v>-86430.373099669014</v>
          </cell>
        </row>
        <row r="28">
          <cell r="C28">
            <v>-225972.94782060242</v>
          </cell>
          <cell r="D28">
            <v>-70195.004080829589</v>
          </cell>
          <cell r="E28">
            <v>-49079.052519992263</v>
          </cell>
        </row>
        <row r="29">
          <cell r="C29">
            <v>-235126.18919102137</v>
          </cell>
          <cell r="D29">
            <v>-73038.317059423192</v>
          </cell>
          <cell r="E29">
            <v>-51067.044526467289</v>
          </cell>
        </row>
        <row r="30">
          <cell r="C30">
            <v>-102557.91862592506</v>
          </cell>
          <cell r="D30">
            <v>-31858.0325030032</v>
          </cell>
          <cell r="E30">
            <v>-22274.54889236949</v>
          </cell>
        </row>
        <row r="31">
          <cell r="C31">
            <v>-254109.53007782355</v>
          </cell>
          <cell r="D31">
            <v>-78935.198539567209</v>
          </cell>
          <cell r="E31">
            <v>-55190.03532414425</v>
          </cell>
        </row>
      </sheetData>
      <sheetData sheetId="2">
        <row r="15">
          <cell r="E15">
            <v>2651172.427104583</v>
          </cell>
        </row>
        <row r="16">
          <cell r="E16">
            <v>392470.93187553459</v>
          </cell>
        </row>
        <row r="17">
          <cell r="E17">
            <v>386043.5539146291</v>
          </cell>
        </row>
        <row r="18">
          <cell r="E18">
            <v>275781.87960263673</v>
          </cell>
        </row>
        <row r="19">
          <cell r="E19">
            <v>219064.63788103795</v>
          </cell>
        </row>
        <row r="20">
          <cell r="E20">
            <v>5671149.6328468658</v>
          </cell>
        </row>
        <row r="21">
          <cell r="E21">
            <v>324687.36937065492</v>
          </cell>
        </row>
        <row r="22">
          <cell r="E22">
            <v>448176.17182158714</v>
          </cell>
        </row>
        <row r="23">
          <cell r="E23">
            <v>464063.87885644869</v>
          </cell>
        </row>
        <row r="24">
          <cell r="E24">
            <v>649739.45592118776</v>
          </cell>
        </row>
        <row r="25">
          <cell r="E25">
            <v>1724147.5427979655</v>
          </cell>
        </row>
        <row r="26">
          <cell r="E26">
            <v>2955327.8982854551</v>
          </cell>
        </row>
        <row r="27">
          <cell r="E27">
            <v>377120.71962437668</v>
          </cell>
        </row>
        <row r="28">
          <cell r="E28">
            <v>970335.6652331705</v>
          </cell>
        </row>
        <row r="29">
          <cell r="E29">
            <v>551000.22559294919</v>
          </cell>
        </row>
        <row r="30">
          <cell r="E30">
            <v>573318.99475823657</v>
          </cell>
        </row>
        <row r="31">
          <cell r="E31">
            <v>250071.68709455561</v>
          </cell>
        </row>
        <row r="32">
          <cell r="E32">
            <v>619606.94741812674</v>
          </cell>
        </row>
      </sheetData>
      <sheetData sheetId="3">
        <row r="15">
          <cell r="H15">
            <v>160534.39804845062</v>
          </cell>
        </row>
        <row r="16">
          <cell r="H16">
            <v>23764.9894650432</v>
          </cell>
        </row>
        <row r="17">
          <cell r="H17">
            <v>23375.797407433154</v>
          </cell>
        </row>
        <row r="18">
          <cell r="H18">
            <v>16699.207332595393</v>
          </cell>
        </row>
        <row r="19">
          <cell r="H19">
            <v>13264.851963756098</v>
          </cell>
        </row>
        <row r="20">
          <cell r="H20">
            <v>343400.7472482851</v>
          </cell>
        </row>
        <row r="21">
          <cell r="H21">
            <v>19660.543713778177</v>
          </cell>
        </row>
        <row r="22">
          <cell r="H22">
            <v>27138.065871337345</v>
          </cell>
        </row>
        <row r="23">
          <cell r="H23">
            <v>28100.101934754435</v>
          </cell>
        </row>
        <row r="24">
          <cell r="H24">
            <v>39343.171865494463</v>
          </cell>
        </row>
        <row r="25">
          <cell r="H25">
            <v>104400.97562121639</v>
          </cell>
        </row>
        <row r="26">
          <cell r="H26">
            <v>178951.68957576557</v>
          </cell>
        </row>
        <row r="27">
          <cell r="H27">
            <v>22835.499908474885</v>
          </cell>
        </row>
        <row r="28">
          <cell r="H28">
            <v>58755.986721419329</v>
          </cell>
        </row>
        <row r="29">
          <cell r="H29">
            <v>33364.291449246906</v>
          </cell>
        </row>
        <row r="30">
          <cell r="H30">
            <v>34715.742654947906</v>
          </cell>
        </row>
        <row r="31">
          <cell r="H31">
            <v>15142.397886405503</v>
          </cell>
        </row>
        <row r="32">
          <cell r="H32">
            <v>37518.581331595589</v>
          </cell>
        </row>
      </sheetData>
      <sheetData sheetId="4">
        <row r="12">
          <cell r="F12">
            <v>1523635.9379343626</v>
          </cell>
        </row>
        <row r="13">
          <cell r="F13">
            <v>359209.06557406025</v>
          </cell>
        </row>
        <row r="14">
          <cell r="F14">
            <v>416317.38626401615</v>
          </cell>
        </row>
        <row r="15">
          <cell r="F15">
            <v>324999.4011878756</v>
          </cell>
        </row>
        <row r="16">
          <cell r="F16">
            <v>315612.94040692539</v>
          </cell>
        </row>
        <row r="17">
          <cell r="F17">
            <v>2890824.2132070349</v>
          </cell>
        </row>
        <row r="18">
          <cell r="F18">
            <v>360265.37775164552</v>
          </cell>
        </row>
        <row r="19">
          <cell r="F19">
            <v>370641.75707683427</v>
          </cell>
        </row>
        <row r="20">
          <cell r="F20">
            <v>363095.53925973951</v>
          </cell>
        </row>
        <row r="21">
          <cell r="F21">
            <v>509877.54141900333</v>
          </cell>
        </row>
        <row r="22">
          <cell r="F22">
            <v>1067415.5535564052</v>
          </cell>
        </row>
        <row r="23">
          <cell r="F23">
            <v>1677473.9226489922</v>
          </cell>
        </row>
        <row r="24">
          <cell r="F24">
            <v>344667.64508919389</v>
          </cell>
        </row>
        <row r="25">
          <cell r="F25">
            <v>671117.47042995307</v>
          </cell>
        </row>
        <row r="26">
          <cell r="F26">
            <v>385780.415610314</v>
          </cell>
        </row>
        <row r="27">
          <cell r="F27">
            <v>439516.46846870723</v>
          </cell>
        </row>
        <row r="28">
          <cell r="F28">
            <v>312543.28967268305</v>
          </cell>
        </row>
        <row r="29">
          <cell r="F29">
            <v>413931.03571694711</v>
          </cell>
        </row>
      </sheetData>
      <sheetData sheetId="5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60" zoomScaleNormal="60" workbookViewId="0">
      <selection activeCell="E37" sqref="E37"/>
    </sheetView>
  </sheetViews>
  <sheetFormatPr baseColWidth="10" defaultRowHeight="15"/>
  <cols>
    <col min="1" max="1" width="31.42578125" customWidth="1"/>
    <col min="2" max="10" width="30.7109375" customWidth="1"/>
    <col min="12" max="12" width="13.5703125" bestFit="1" customWidth="1"/>
  </cols>
  <sheetData>
    <row r="1" spans="1:13" ht="21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</row>
    <row r="2" spans="1:13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</row>
    <row r="3" spans="1:13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3" ht="21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37.5" customHeight="1">
      <c r="A5" s="12" t="s">
        <v>2</v>
      </c>
      <c r="B5" s="12" t="s">
        <v>23</v>
      </c>
      <c r="C5" s="12" t="s">
        <v>24</v>
      </c>
      <c r="D5" s="12" t="s">
        <v>25</v>
      </c>
      <c r="E5" s="14" t="s">
        <v>26</v>
      </c>
      <c r="F5" s="12" t="s">
        <v>27</v>
      </c>
      <c r="G5" s="12" t="s">
        <v>28</v>
      </c>
      <c r="H5" s="12" t="s">
        <v>31</v>
      </c>
      <c r="I5" s="14" t="s">
        <v>29</v>
      </c>
      <c r="J5" s="12" t="s">
        <v>30</v>
      </c>
    </row>
    <row r="6" spans="1:13" ht="37.5" customHeight="1">
      <c r="A6" s="13"/>
      <c r="B6" s="13"/>
      <c r="C6" s="13"/>
      <c r="D6" s="13"/>
      <c r="E6" s="15"/>
      <c r="F6" s="13"/>
      <c r="G6" s="13"/>
      <c r="H6" s="13"/>
      <c r="I6" s="15"/>
      <c r="J6" s="13"/>
    </row>
    <row r="7" spans="1:13" ht="21">
      <c r="A7" s="4" t="s">
        <v>5</v>
      </c>
      <c r="B7" s="5">
        <f>[1]marzo!C18+'[1]Desc. del FEIF'!C14</f>
        <v>31779525.935356535</v>
      </c>
      <c r="C7" s="5">
        <f>[1]marzo!D18+'[1]Desc. del FEIF'!D14</f>
        <v>6207608.0606432026</v>
      </c>
      <c r="D7" s="5">
        <f>[1]marzo!G18</f>
        <v>873648.73504352791</v>
      </c>
      <c r="E7" s="5">
        <f>'[1]isan '!H15</f>
        <v>160534.39804845062</v>
      </c>
      <c r="F7" s="5">
        <f>[1]marzo!F18</f>
        <v>1743.7974941664202</v>
      </c>
      <c r="G7" s="5">
        <f>[1]marzo!E18</f>
        <v>874913.50409897789</v>
      </c>
      <c r="H7" s="5">
        <f>[1]fisc.!E15+'[1]Desc. del FEIF'!E14</f>
        <v>2415025.4624651438</v>
      </c>
      <c r="I7" s="5">
        <f>'[1]comp. gasolina'!F12+[1]Gasolina!F13</f>
        <v>1523635.9379343626</v>
      </c>
      <c r="J7" s="5">
        <f t="shared" ref="J7:J24" si="0">SUM(B7:I7)</f>
        <v>43836635.831084371</v>
      </c>
      <c r="K7" s="3"/>
      <c r="L7" s="3"/>
      <c r="M7" s="3"/>
    </row>
    <row r="8" spans="1:13" ht="21">
      <c r="A8" s="4" t="s">
        <v>6</v>
      </c>
      <c r="B8" s="5">
        <f>[1]marzo!C19+'[1]Desc. del FEIF'!C15</f>
        <v>4704537.5211727358</v>
      </c>
      <c r="C8" s="5">
        <f>[1]marzo!D19+'[1]Desc. del FEIF'!D15</f>
        <v>918954.08060631994</v>
      </c>
      <c r="D8" s="5">
        <f>[1]marzo!G19</f>
        <v>129332.11347135421</v>
      </c>
      <c r="E8" s="5">
        <f>'[1]isan '!H16</f>
        <v>23764.9894650432</v>
      </c>
      <c r="F8" s="5">
        <f>[1]marzo!F19</f>
        <v>258.14610190600001</v>
      </c>
      <c r="G8" s="5">
        <f>[1]marzo!E19</f>
        <v>129519.34576327341</v>
      </c>
      <c r="H8" s="5">
        <f>[1]fisc.!E16+'[1]Desc. del FEIF'!E15</f>
        <v>357512.50430436421</v>
      </c>
      <c r="I8" s="5">
        <f>'[1]comp. gasolina'!F13+[1]Gasolina!F14</f>
        <v>359209.06557406025</v>
      </c>
      <c r="J8" s="5">
        <f t="shared" si="0"/>
        <v>6623087.7664590571</v>
      </c>
      <c r="K8" s="3"/>
      <c r="L8" s="3"/>
      <c r="M8" s="3"/>
    </row>
    <row r="9" spans="1:13" ht="21">
      <c r="A9" s="4" t="s">
        <v>7</v>
      </c>
      <c r="B9" s="5">
        <f>[1]marzo!C20+'[1]Desc. del FEIF'!C16</f>
        <v>4627492.7305296715</v>
      </c>
      <c r="C9" s="5">
        <f>[1]marzo!D20+'[1]Desc. del FEIF'!D16</f>
        <v>903904.64706853521</v>
      </c>
      <c r="D9" s="5">
        <f>[1]marzo!G20</f>
        <v>127214.08049553438</v>
      </c>
      <c r="E9" s="5">
        <f>'[1]isan '!H17</f>
        <v>23375.797407433154</v>
      </c>
      <c r="F9" s="5">
        <f>[1]marzo!F20</f>
        <v>253.91852113166001</v>
      </c>
      <c r="G9" s="5">
        <f>[1]marzo!E20</f>
        <v>127398.24654073588</v>
      </c>
      <c r="H9" s="5">
        <f>[1]fisc.!E17+'[1]Desc. del FEIF'!E16</f>
        <v>351657.62995753554</v>
      </c>
      <c r="I9" s="5">
        <f>'[1]comp. gasolina'!F14+[1]Gasolina!F15</f>
        <v>416317.38626401615</v>
      </c>
      <c r="J9" s="5">
        <f t="shared" si="0"/>
        <v>6577614.4367845925</v>
      </c>
      <c r="K9" s="3"/>
      <c r="L9" s="3"/>
      <c r="M9" s="3"/>
    </row>
    <row r="10" spans="1:13" ht="21">
      <c r="A10" s="4" t="s">
        <v>8</v>
      </c>
      <c r="B10" s="5">
        <f>[1]marzo!C21+'[1]Desc. del FEIF'!C17</f>
        <v>3305789.282406277</v>
      </c>
      <c r="C10" s="5">
        <f>[1]marzo!D21+'[1]Desc. del FEIF'!D17</f>
        <v>645731.60210115928</v>
      </c>
      <c r="D10" s="5">
        <f>[1]marzo!G21</f>
        <v>90879.223018286808</v>
      </c>
      <c r="E10" s="5">
        <f>'[1]isan '!H18</f>
        <v>16699.207332595393</v>
      </c>
      <c r="F10" s="5">
        <f>[1]marzo!F21</f>
        <v>181.39436940086</v>
      </c>
      <c r="G10" s="5">
        <f>[1]marzo!E21</f>
        <v>91010.787598473762</v>
      </c>
      <c r="H10" s="5">
        <f>[1]fisc.!E18+'[1]Desc. del FEIF'!E17</f>
        <v>251217.2556253699</v>
      </c>
      <c r="I10" s="5">
        <f>'[1]comp. gasolina'!F15+[1]Gasolina!F16</f>
        <v>324999.4011878756</v>
      </c>
      <c r="J10" s="5">
        <f t="shared" si="0"/>
        <v>4726508.1536394386</v>
      </c>
      <c r="K10" s="3"/>
      <c r="L10" s="3"/>
      <c r="M10" s="3"/>
    </row>
    <row r="11" spans="1:13" ht="21">
      <c r="A11" s="4" t="s">
        <v>9</v>
      </c>
      <c r="B11" s="5">
        <f>[1]marzo!C22+'[1]Desc. del FEIF'!C18</f>
        <v>2625921.3734593149</v>
      </c>
      <c r="C11" s="5">
        <f>[1]marzo!D22+'[1]Desc. del FEIF'!D18</f>
        <v>512930.58045166958</v>
      </c>
      <c r="D11" s="5">
        <f>[1]marzo!G22</f>
        <v>72189.021664861939</v>
      </c>
      <c r="E11" s="5">
        <f>'[1]isan '!H19</f>
        <v>13264.851963756098</v>
      </c>
      <c r="F11" s="5">
        <f>[1]marzo!F22</f>
        <v>144.08884261618002</v>
      </c>
      <c r="G11" s="5">
        <f>[1]marzo!E22</f>
        <v>72293.52870193831</v>
      </c>
      <c r="H11" s="5">
        <f>[1]fisc.!E19+'[1]Desc. del FEIF'!E18</f>
        <v>199551.96915886723</v>
      </c>
      <c r="I11" s="5">
        <f>'[1]comp. gasolina'!F16+[1]Gasolina!F17</f>
        <v>315612.94040692539</v>
      </c>
      <c r="J11" s="5">
        <f t="shared" si="0"/>
        <v>3811908.3546499498</v>
      </c>
      <c r="K11" s="3"/>
      <c r="L11" s="3"/>
      <c r="M11" s="3"/>
    </row>
    <row r="12" spans="1:13" ht="21">
      <c r="A12" s="4" t="s">
        <v>10</v>
      </c>
      <c r="B12" s="5">
        <f>[1]marzo!C23+'[1]Desc. del FEIF'!C19</f>
        <v>67979903.908843383</v>
      </c>
      <c r="C12" s="5">
        <f>[1]marzo!D23+'[1]Desc. del FEIF'!D19</f>
        <v>13278756.905457666</v>
      </c>
      <c r="D12" s="5">
        <f>[1]marzo!G23</f>
        <v>1868830.8056938704</v>
      </c>
      <c r="E12" s="5">
        <f>'[1]isan '!H20</f>
        <v>343400.7472482851</v>
      </c>
      <c r="F12" s="5">
        <f>[1]marzo!F23</f>
        <v>3730.1747776554803</v>
      </c>
      <c r="G12" s="5">
        <f>[1]marzo!E23</f>
        <v>1871536.2859150437</v>
      </c>
      <c r="H12" s="5">
        <f>[1]fisc.!E20+'[1]Desc. del FEIF'!E19</f>
        <v>5166005.2830787674</v>
      </c>
      <c r="I12" s="5">
        <f>'[1]comp. gasolina'!F17+[1]Gasolina!F18</f>
        <v>2890824.2132070349</v>
      </c>
      <c r="J12" s="5">
        <f t="shared" si="0"/>
        <v>93402988.3242217</v>
      </c>
      <c r="K12" s="3"/>
      <c r="L12" s="3"/>
      <c r="M12" s="3"/>
    </row>
    <row r="13" spans="1:13" ht="21">
      <c r="A13" s="4" t="s">
        <v>11</v>
      </c>
      <c r="B13" s="5">
        <f>[1]marzo!C24+'[1]Desc. del FEIF'!C20</f>
        <v>3892017.9503625985</v>
      </c>
      <c r="C13" s="5">
        <f>[1]marzo!D24+'[1]Desc. del FEIF'!D20</f>
        <v>760241.73708517756</v>
      </c>
      <c r="D13" s="5">
        <f>[1]marzo!G24</f>
        <v>106995.19451666865</v>
      </c>
      <c r="E13" s="5">
        <f>'[1]isan '!H21</f>
        <v>19660.543713778177</v>
      </c>
      <c r="F13" s="5">
        <f>[1]marzo!F24</f>
        <v>213.56174925008</v>
      </c>
      <c r="G13" s="5">
        <f>[1]marzo!E24</f>
        <v>107150.08996340651</v>
      </c>
      <c r="H13" s="5">
        <f>[1]fisc.!E21+'[1]Desc. del FEIF'!E20</f>
        <v>295766.60361820547</v>
      </c>
      <c r="I13" s="5">
        <f>'[1]comp. gasolina'!F18+[1]Gasolina!F19</f>
        <v>360265.37775164552</v>
      </c>
      <c r="J13" s="5">
        <f t="shared" si="0"/>
        <v>5542311.0587607305</v>
      </c>
      <c r="K13" s="3"/>
      <c r="L13" s="3"/>
      <c r="M13" s="3"/>
    </row>
    <row r="14" spans="1:13" ht="21">
      <c r="A14" s="4" t="s">
        <v>12</v>
      </c>
      <c r="B14" s="5">
        <f>[1]marzo!C25+'[1]Desc. del FEIF'!C21</f>
        <v>5372274.5945905559</v>
      </c>
      <c r="C14" s="5">
        <f>[1]marzo!D25+'[1]Desc. del FEIF'!D21</f>
        <v>1049385.5429185745</v>
      </c>
      <c r="D14" s="5">
        <f>[1]marzo!G25</f>
        <v>147688.82686977898</v>
      </c>
      <c r="E14" s="5">
        <f>'[1]isan '!H22</f>
        <v>27138.065871337345</v>
      </c>
      <c r="F14" s="5">
        <f>[1]marzo!F25</f>
        <v>294.78598878652002</v>
      </c>
      <c r="G14" s="5">
        <f>[1]marzo!E25</f>
        <v>147902.63391896023</v>
      </c>
      <c r="H14" s="5">
        <f>[1]fisc.!E22+'[1]Desc. del FEIF'!E21</f>
        <v>408255.93067945319</v>
      </c>
      <c r="I14" s="5">
        <f>'[1]comp. gasolina'!F19+[1]Gasolina!F20</f>
        <v>370641.75707683427</v>
      </c>
      <c r="J14" s="5">
        <f t="shared" si="0"/>
        <v>7523582.1379142813</v>
      </c>
      <c r="K14" s="3"/>
      <c r="L14" s="3"/>
      <c r="M14" s="3"/>
    </row>
    <row r="15" spans="1:13" ht="21">
      <c r="A15" s="4" t="s">
        <v>13</v>
      </c>
      <c r="B15" s="5">
        <f>[1]marzo!C26+'[1]Desc. del FEIF'!C22</f>
        <v>5562720.071695623</v>
      </c>
      <c r="C15" s="5">
        <f>[1]marzo!D26+'[1]Desc. del FEIF'!D22</f>
        <v>1086585.9366939634</v>
      </c>
      <c r="D15" s="5">
        <f>[1]marzo!G26</f>
        <v>152924.3502223313</v>
      </c>
      <c r="E15" s="5">
        <f>'[1]isan '!H23</f>
        <v>28100.101934754435</v>
      </c>
      <c r="F15" s="5">
        <f>[1]marzo!F26</f>
        <v>305.23606115156002</v>
      </c>
      <c r="G15" s="5">
        <f>[1]marzo!E26</f>
        <v>153145.73666544948</v>
      </c>
      <c r="H15" s="5">
        <f>[1]fisc.!E23+'[1]Desc. del FEIF'!E22</f>
        <v>422728.47748067399</v>
      </c>
      <c r="I15" s="5">
        <f>'[1]comp. gasolina'!F20+[1]Gasolina!F21</f>
        <v>363095.53925973951</v>
      </c>
      <c r="J15" s="5">
        <f t="shared" si="0"/>
        <v>7769605.450013686</v>
      </c>
      <c r="K15" s="3"/>
      <c r="L15" s="3"/>
      <c r="M15" s="3"/>
    </row>
    <row r="16" spans="1:13" ht="21">
      <c r="A16" s="4" t="s">
        <v>14</v>
      </c>
      <c r="B16" s="5">
        <f>[1]marzo!C27+'[1]Desc. del FEIF'!C23</f>
        <v>7788407.7548371749</v>
      </c>
      <c r="C16" s="5">
        <f>[1]marzo!D27+'[1]Desc. del FEIF'!D23</f>
        <v>1521337.4440149863</v>
      </c>
      <c r="D16" s="5">
        <f>[1]marzo!G27</f>
        <v>214110.57537036744</v>
      </c>
      <c r="E16" s="5">
        <f>'[1]isan '!H24</f>
        <v>39343.171865494463</v>
      </c>
      <c r="F16" s="5">
        <f>[1]marzo!F27</f>
        <v>427.36338968862003</v>
      </c>
      <c r="G16" s="5">
        <f>[1]marzo!E27</f>
        <v>214420.54025592242</v>
      </c>
      <c r="H16" s="5">
        <f>[1]fisc.!E24+'[1]Desc. del FEIF'!E23</f>
        <v>591865.43808907014</v>
      </c>
      <c r="I16" s="5">
        <f>'[1]comp. gasolina'!F21+[1]Gasolina!F22</f>
        <v>509877.54141900333</v>
      </c>
      <c r="J16" s="5">
        <f t="shared" si="0"/>
        <v>10879789.82924171</v>
      </c>
      <c r="K16" s="3"/>
      <c r="L16" s="3"/>
      <c r="M16" s="3"/>
    </row>
    <row r="17" spans="1:13" ht="21">
      <c r="A17" s="4" t="s">
        <v>15</v>
      </c>
      <c r="B17" s="5">
        <f>[1]marzo!C28+'[1]Desc. del FEIF'!C24</f>
        <v>20667305.903060276</v>
      </c>
      <c r="C17" s="5">
        <f>[1]marzo!D28+'[1]Desc. del FEIF'!D24</f>
        <v>4037018.5186708779</v>
      </c>
      <c r="D17" s="5">
        <f>[1]marzo!G28</f>
        <v>568163.4677526122</v>
      </c>
      <c r="E17" s="5">
        <f>'[1]isan '!H25</f>
        <v>104400.97562121639</v>
      </c>
      <c r="F17" s="5">
        <f>[1]marzo!F28</f>
        <v>1134.0507821997201</v>
      </c>
      <c r="G17" s="5">
        <f>[1]marzo!E28</f>
        <v>568985.99005891976</v>
      </c>
      <c r="H17" s="5">
        <f>[1]fisc.!E25+'[1]Desc. del FEIF'!E24</f>
        <v>1570573.1450486085</v>
      </c>
      <c r="I17" s="5">
        <f>'[1]comp. gasolina'!F22+[1]Gasolina!F23</f>
        <v>1067415.5535564052</v>
      </c>
      <c r="J17" s="5">
        <f t="shared" si="0"/>
        <v>28584997.604551118</v>
      </c>
      <c r="K17" s="3"/>
      <c r="L17" s="3"/>
      <c r="M17" s="3"/>
    </row>
    <row r="18" spans="1:13" ht="21">
      <c r="A18" s="4" t="s">
        <v>16</v>
      </c>
      <c r="B18" s="5">
        <f>[1]marzo!C29+'[1]Desc. del FEIF'!C25</f>
        <v>35425428.625786044</v>
      </c>
      <c r="C18" s="5">
        <f>[1]marzo!D29+'[1]Desc. del FEIF'!D25</f>
        <v>6919775.2268705377</v>
      </c>
      <c r="D18" s="5">
        <f>[1]marzo!G29</f>
        <v>973877.99208357011</v>
      </c>
      <c r="E18" s="5">
        <f>'[1]isan '!H26</f>
        <v>178951.68957576557</v>
      </c>
      <c r="F18" s="5">
        <f>[1]marzo!F29</f>
        <v>1943.85447388594</v>
      </c>
      <c r="G18" s="5">
        <f>[1]marzo!E29</f>
        <v>975287.86163269682</v>
      </c>
      <c r="H18" s="5">
        <f>[1]fisc.!E26+'[1]Desc. del FEIF'!E25</f>
        <v>2692088.9985596649</v>
      </c>
      <c r="I18" s="5">
        <f>'[1]comp. gasolina'!F23+[1]Gasolina!F24</f>
        <v>1677473.9226489922</v>
      </c>
      <c r="J18" s="5">
        <f t="shared" si="0"/>
        <v>48844828.171631165</v>
      </c>
      <c r="K18" s="3"/>
      <c r="L18" s="3"/>
      <c r="M18" s="3"/>
    </row>
    <row r="19" spans="1:13" ht="21">
      <c r="A19" s="4" t="s">
        <v>17</v>
      </c>
      <c r="B19" s="5">
        <f>[1]marzo!C30+'[1]Desc. del FEIF'!C26</f>
        <v>4520534.9782367926</v>
      </c>
      <c r="C19" s="5">
        <f>[1]marzo!D30+'[1]Desc. del FEIF'!D26</f>
        <v>883012.20812428801</v>
      </c>
      <c r="D19" s="5">
        <f>[1]marzo!G30</f>
        <v>124273.7123734973</v>
      </c>
      <c r="E19" s="5">
        <f>'[1]isan '!H27</f>
        <v>22835.499908474885</v>
      </c>
      <c r="F19" s="5">
        <f>[1]marzo!F30</f>
        <v>248.04956447040004</v>
      </c>
      <c r="G19" s="5">
        <f>[1]marzo!E30</f>
        <v>124453.62168889056</v>
      </c>
      <c r="H19" s="5">
        <f>[1]fisc.!E27+'[1]Desc. del FEIF'!E26</f>
        <v>343529.57619988133</v>
      </c>
      <c r="I19" s="5">
        <f>'[1]comp. gasolina'!F24+[1]Gasolina!F25</f>
        <v>344667.64508919389</v>
      </c>
      <c r="J19" s="5">
        <f t="shared" si="0"/>
        <v>6363555.2911854899</v>
      </c>
      <c r="K19" s="3"/>
      <c r="L19" s="3"/>
      <c r="M19" s="3"/>
    </row>
    <row r="20" spans="1:13" ht="21">
      <c r="A20" s="4" t="s">
        <v>18</v>
      </c>
      <c r="B20" s="5">
        <f>[1]marzo!C31+'[1]Desc. del FEIF'!C27</f>
        <v>11631385.089862557</v>
      </c>
      <c r="C20" s="5">
        <f>[1]marzo!D31+'[1]Desc. del FEIF'!D27</f>
        <v>2271999.9029295128</v>
      </c>
      <c r="D20" s="5">
        <f>[1]marzo!G31</f>
        <v>319757.59774493851</v>
      </c>
      <c r="E20" s="5">
        <f>'[1]isan '!H28</f>
        <v>58755.986721419329</v>
      </c>
      <c r="F20" s="5">
        <f>[1]marzo!F31</f>
        <v>638.23419564674009</v>
      </c>
      <c r="G20" s="5">
        <f>[1]marzo!E31</f>
        <v>320220.50634727592</v>
      </c>
      <c r="H20" s="5">
        <f>[1]fisc.!E28+'[1]Desc. del FEIF'!E27</f>
        <v>883905.2921335015</v>
      </c>
      <c r="I20" s="5">
        <f>'[1]comp. gasolina'!F25+[1]Gasolina!F26</f>
        <v>671117.47042995307</v>
      </c>
      <c r="J20" s="5">
        <f t="shared" si="0"/>
        <v>16157780.080364803</v>
      </c>
      <c r="K20" s="3"/>
      <c r="L20" s="3"/>
      <c r="M20" s="3"/>
    </row>
    <row r="21" spans="1:13" ht="21">
      <c r="A21" s="4" t="s">
        <v>19</v>
      </c>
      <c r="B21" s="5">
        <f>[1]marzo!C32+'[1]Desc. del FEIF'!C28</f>
        <v>6604823.5039703362</v>
      </c>
      <c r="C21" s="5">
        <f>[1]marzo!D32+'[1]Desc. del FEIF'!D28</f>
        <v>1290143.714093511</v>
      </c>
      <c r="D21" s="5">
        <f>[1]marzo!G32</f>
        <v>181572.74312923793</v>
      </c>
      <c r="E21" s="5">
        <f>'[1]isan '!H29</f>
        <v>33364.291449246906</v>
      </c>
      <c r="F21" s="5">
        <f>[1]marzo!F32</f>
        <v>362.41807694246</v>
      </c>
      <c r="G21" s="5">
        <f>[1]marzo!E32</f>
        <v>181835.60345011001</v>
      </c>
      <c r="H21" s="5">
        <f>[1]fisc.!E29+'[1]Desc. del FEIF'!E28</f>
        <v>501921.17307295691</v>
      </c>
      <c r="I21" s="5">
        <f>'[1]comp. gasolina'!F26+[1]Gasolina!F27</f>
        <v>385780.415610314</v>
      </c>
      <c r="J21" s="5">
        <f t="shared" si="0"/>
        <v>9179803.8628526554</v>
      </c>
      <c r="K21" s="3"/>
      <c r="L21" s="3"/>
      <c r="M21" s="3"/>
    </row>
    <row r="22" spans="1:13" ht="21">
      <c r="A22" s="4" t="s">
        <v>20</v>
      </c>
      <c r="B22" s="5">
        <f>[1]marzo!C33+'[1]Desc. del FEIF'!C29</f>
        <v>6872357.9337501861</v>
      </c>
      <c r="C22" s="5">
        <f>[1]marzo!D33+'[1]Desc. del FEIF'!D29</f>
        <v>1342402.1677337303</v>
      </c>
      <c r="D22" s="5">
        <f>[1]marzo!G33</f>
        <v>188927.51351294958</v>
      </c>
      <c r="E22" s="5">
        <f>'[1]isan '!H30</f>
        <v>34715.742654947906</v>
      </c>
      <c r="F22" s="5">
        <f>[1]marzo!F33</f>
        <v>377.09815332882005</v>
      </c>
      <c r="G22" s="5">
        <f>[1]marzo!E33</f>
        <v>189201.02123204721</v>
      </c>
      <c r="H22" s="5">
        <f>[1]fisc.!E30+'[1]Desc. del FEIF'!E29</f>
        <v>522251.9502317693</v>
      </c>
      <c r="I22" s="5">
        <f>'[1]comp. gasolina'!F27+[1]Gasolina!F28</f>
        <v>439516.46846870723</v>
      </c>
      <c r="J22" s="5">
        <f t="shared" si="0"/>
        <v>9589749.8957376685</v>
      </c>
      <c r="K22" s="3"/>
      <c r="L22" s="3"/>
      <c r="M22" s="3"/>
    </row>
    <row r="23" spans="1:13" ht="21">
      <c r="A23" s="4" t="s">
        <v>21</v>
      </c>
      <c r="B23" s="5">
        <f>[1]marzo!C34+'[1]Desc. del FEIF'!C30</f>
        <v>2997601.9607291641</v>
      </c>
      <c r="C23" s="5">
        <f>[1]marzo!D34+'[1]Desc. del FEIF'!D30</f>
        <v>585532.27420299035</v>
      </c>
      <c r="D23" s="5">
        <f>[1]marzo!G34</f>
        <v>82406.866813623928</v>
      </c>
      <c r="E23" s="5">
        <f>'[1]isan '!H31</f>
        <v>15142.397886405503</v>
      </c>
      <c r="F23" s="5">
        <f>[1]marzo!F34</f>
        <v>164.48359859932</v>
      </c>
      <c r="G23" s="5">
        <f>[1]marzo!E34</f>
        <v>82526.16608222216</v>
      </c>
      <c r="H23" s="5">
        <f>[1]fisc.!E31+'[1]Desc. del FEIF'!E30</f>
        <v>227797.13820218612</v>
      </c>
      <c r="I23" s="5">
        <f>'[1]comp. gasolina'!F28+[1]Gasolina!F29</f>
        <v>312543.28967268305</v>
      </c>
      <c r="J23" s="5">
        <f t="shared" si="0"/>
        <v>4303714.5771878744</v>
      </c>
      <c r="K23" s="3"/>
      <c r="L23" s="3"/>
      <c r="M23" s="3"/>
    </row>
    <row r="24" spans="1:13" ht="21">
      <c r="A24" s="4" t="s">
        <v>3</v>
      </c>
      <c r="B24" s="5">
        <f>[1]marzo!C35+'[1]Desc. del FEIF'!C31</f>
        <v>7427210.2613507938</v>
      </c>
      <c r="C24" s="5">
        <f>[1]marzo!D35+'[1]Desc. del FEIF'!D31</f>
        <v>1450783.4503332986</v>
      </c>
      <c r="D24" s="5">
        <f>[1]marzo!G35</f>
        <v>204180.9202229887</v>
      </c>
      <c r="E24" s="5">
        <f>'[1]isan '!H32</f>
        <v>37518.581331595589</v>
      </c>
      <c r="F24" s="5">
        <f>[1]marzo!F35</f>
        <v>407.54385917322003</v>
      </c>
      <c r="G24" s="5">
        <f>[1]marzo!E35</f>
        <v>204476.51008565639</v>
      </c>
      <c r="H24" s="5">
        <f>[1]fisc.!E32+'[1]Desc. del FEIF'!E31</f>
        <v>564416.91209398245</v>
      </c>
      <c r="I24" s="5">
        <f>'[1]comp. gasolina'!F29+[1]Gasolina!F30</f>
        <v>413931.03571694711</v>
      </c>
      <c r="J24" s="5">
        <f t="shared" si="0"/>
        <v>10302925.214994436</v>
      </c>
      <c r="K24" s="3"/>
      <c r="L24" s="3"/>
      <c r="M24" s="3"/>
    </row>
    <row r="25" spans="1:13" ht="21">
      <c r="A25" s="6"/>
      <c r="B25" s="7"/>
      <c r="C25" s="7"/>
      <c r="D25" s="7"/>
      <c r="E25" s="7"/>
      <c r="F25" s="7"/>
      <c r="G25" s="7"/>
      <c r="H25" s="7"/>
      <c r="I25" s="7"/>
      <c r="J25" s="7"/>
    </row>
    <row r="26" spans="1:13" ht="21">
      <c r="A26" s="8" t="s">
        <v>22</v>
      </c>
      <c r="B26" s="9">
        <f t="shared" ref="B26:J26" si="1">SUM(B7:B25)</f>
        <v>233785239.38</v>
      </c>
      <c r="C26" s="9">
        <f t="shared" si="1"/>
        <v>45666104</v>
      </c>
      <c r="D26" s="9">
        <f t="shared" si="1"/>
        <v>6426973.7399999993</v>
      </c>
      <c r="E26" s="9">
        <f t="shared" si="1"/>
        <v>1180967.0399999998</v>
      </c>
      <c r="F26" s="9">
        <f t="shared" si="1"/>
        <v>12828.2</v>
      </c>
      <c r="G26" s="9">
        <f t="shared" si="1"/>
        <v>6436277.9799999995</v>
      </c>
      <c r="H26" s="9">
        <f t="shared" si="1"/>
        <v>17766070.740000002</v>
      </c>
      <c r="I26" s="9">
        <f t="shared" si="1"/>
        <v>12746924.961274695</v>
      </c>
      <c r="J26" s="9">
        <f t="shared" si="1"/>
        <v>324021386.04127473</v>
      </c>
      <c r="K26" s="2"/>
    </row>
    <row r="27" spans="1:13" ht="21">
      <c r="A27" s="4" t="s">
        <v>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3">
      <c r="J28" s="3" t="s">
        <v>1</v>
      </c>
    </row>
    <row r="29" spans="1:13">
      <c r="B29" s="3"/>
      <c r="C29" s="3"/>
      <c r="D29" s="3"/>
      <c r="E29" s="3"/>
      <c r="F29" s="3"/>
      <c r="G29" s="3"/>
      <c r="H29" s="3"/>
      <c r="I29" s="3"/>
      <c r="J29" s="1"/>
      <c r="K29" s="2"/>
    </row>
    <row r="30" spans="1:13">
      <c r="B30" s="3"/>
      <c r="C30" s="3"/>
      <c r="D30" s="3"/>
      <c r="E30" s="3"/>
      <c r="F30" s="3"/>
      <c r="G30" s="3"/>
      <c r="H30" s="3"/>
      <c r="I30" s="3"/>
      <c r="J30" s="1"/>
      <c r="K30" s="2"/>
    </row>
    <row r="31" spans="1:13">
      <c r="B31" s="3"/>
      <c r="C31" s="3"/>
      <c r="D31" s="3"/>
      <c r="E31" s="3"/>
      <c r="F31" s="3"/>
      <c r="G31" s="3"/>
      <c r="H31" s="3"/>
      <c r="I31" s="3"/>
      <c r="J31" s="1"/>
      <c r="K31" s="2"/>
    </row>
    <row r="32" spans="1:13">
      <c r="B32" s="3"/>
      <c r="C32" s="3"/>
      <c r="D32" s="3"/>
      <c r="E32" s="3"/>
      <c r="F32" s="3"/>
      <c r="G32" s="3"/>
      <c r="H32" s="3"/>
      <c r="I32" s="3"/>
      <c r="J32" s="3"/>
      <c r="K32" s="2"/>
    </row>
    <row r="33" spans="2:11">
      <c r="B33" s="3"/>
      <c r="C33" s="3"/>
      <c r="D33" s="3"/>
      <c r="E33" s="3"/>
      <c r="F33" s="3"/>
      <c r="G33" s="3"/>
      <c r="H33" s="3"/>
      <c r="I33" s="3"/>
      <c r="J33" s="1"/>
      <c r="K33" s="2"/>
    </row>
    <row r="34" spans="2:11">
      <c r="B34" s="3"/>
      <c r="C34" s="3"/>
      <c r="D34" s="3"/>
      <c r="E34" s="3"/>
      <c r="F34" s="3"/>
      <c r="G34" s="3"/>
      <c r="H34" s="3"/>
      <c r="I34" s="3"/>
      <c r="J34" s="1"/>
      <c r="K34" s="2"/>
    </row>
    <row r="35" spans="2:11">
      <c r="B35" s="3"/>
      <c r="C35" s="3"/>
      <c r="D35" s="3"/>
      <c r="E35" s="3"/>
      <c r="F35" s="3"/>
      <c r="G35" s="3"/>
      <c r="H35" s="3"/>
      <c r="I35" s="3"/>
      <c r="J35" s="1"/>
      <c r="K35" s="2"/>
    </row>
    <row r="36" spans="2:11">
      <c r="B36" s="3"/>
      <c r="C36" s="3"/>
      <c r="D36" s="3"/>
      <c r="E36" s="3"/>
      <c r="F36" s="3"/>
      <c r="G36" s="3"/>
      <c r="H36" s="3"/>
      <c r="I36" s="3"/>
      <c r="J36" s="1"/>
      <c r="K36" s="2"/>
    </row>
    <row r="37" spans="2:11">
      <c r="B37" s="3"/>
      <c r="C37" s="3"/>
      <c r="D37" s="3"/>
      <c r="E37" s="3"/>
      <c r="F37" s="3"/>
      <c r="G37" s="3"/>
      <c r="H37" s="3"/>
      <c r="I37" s="3"/>
      <c r="J37" s="1"/>
      <c r="K37" s="2"/>
    </row>
    <row r="38" spans="2:11">
      <c r="B38" s="3"/>
      <c r="C38" s="3"/>
      <c r="D38" s="3"/>
      <c r="E38" s="3"/>
      <c r="F38" s="3"/>
      <c r="G38" s="3"/>
      <c r="H38" s="3"/>
      <c r="I38" s="3"/>
      <c r="J38" s="1"/>
      <c r="K38" s="2"/>
    </row>
    <row r="39" spans="2:11">
      <c r="B39" s="3"/>
      <c r="C39" s="3"/>
      <c r="D39" s="3"/>
      <c r="E39" s="3"/>
      <c r="F39" s="3"/>
      <c r="G39" s="3"/>
      <c r="H39" s="3"/>
      <c r="I39" s="3"/>
      <c r="J39" s="1"/>
      <c r="K39" s="2"/>
    </row>
    <row r="40" spans="2:11">
      <c r="B40" s="3"/>
      <c r="C40" s="3"/>
      <c r="D40" s="3"/>
      <c r="E40" s="3"/>
      <c r="F40" s="3"/>
      <c r="G40" s="3"/>
      <c r="H40" s="3"/>
      <c r="I40" s="3"/>
      <c r="J40" s="1"/>
      <c r="K40" s="2"/>
    </row>
    <row r="41" spans="2:11">
      <c r="B41" s="3"/>
      <c r="C41" s="3"/>
      <c r="D41" s="3"/>
      <c r="E41" s="3"/>
      <c r="F41" s="3"/>
      <c r="G41" s="3"/>
      <c r="H41" s="3"/>
      <c r="I41" s="3"/>
      <c r="J41" s="1"/>
      <c r="K41" s="2"/>
    </row>
    <row r="42" spans="2:11">
      <c r="B42" s="3"/>
      <c r="C42" s="3"/>
      <c r="D42" s="3"/>
      <c r="E42" s="3"/>
      <c r="F42" s="3"/>
      <c r="G42" s="3"/>
      <c r="H42" s="3"/>
      <c r="I42" s="3"/>
      <c r="J42" s="1"/>
      <c r="K42" s="2"/>
    </row>
    <row r="43" spans="2:11">
      <c r="B43" s="3"/>
      <c r="C43" s="3"/>
      <c r="D43" s="3"/>
      <c r="E43" s="3"/>
      <c r="F43" s="3"/>
      <c r="G43" s="3"/>
      <c r="H43" s="3"/>
      <c r="I43" s="3"/>
      <c r="J43" s="1"/>
      <c r="K43" s="2"/>
    </row>
    <row r="44" spans="2:11">
      <c r="B44" s="3"/>
      <c r="C44" s="3"/>
      <c r="D44" s="3"/>
      <c r="E44" s="3"/>
      <c r="F44" s="3"/>
      <c r="G44" s="3"/>
      <c r="H44" s="3"/>
      <c r="I44" s="3"/>
      <c r="J44" s="1"/>
      <c r="K44" s="2"/>
    </row>
    <row r="45" spans="2:11">
      <c r="B45" s="3"/>
      <c r="C45" s="3"/>
      <c r="D45" s="3"/>
      <c r="E45" s="3"/>
      <c r="F45" s="3"/>
      <c r="G45" s="3"/>
      <c r="H45" s="3"/>
      <c r="I45" s="3"/>
      <c r="J45" s="1"/>
      <c r="K45" s="2"/>
    </row>
    <row r="46" spans="2:11">
      <c r="B46" s="3"/>
      <c r="C46" s="3"/>
      <c r="D46" s="3"/>
      <c r="E46" s="3"/>
      <c r="F46" s="3"/>
      <c r="G46" s="3"/>
      <c r="H46" s="3"/>
      <c r="I46" s="3"/>
      <c r="J46" s="1"/>
      <c r="K46" s="2"/>
    </row>
    <row r="47" spans="2:11">
      <c r="B47" s="3"/>
      <c r="C47" s="3"/>
      <c r="D47" s="3"/>
      <c r="E47" s="3"/>
      <c r="F47" s="3"/>
      <c r="G47" s="3"/>
      <c r="H47" s="3"/>
      <c r="I47" s="3"/>
      <c r="J47" s="1"/>
    </row>
    <row r="48" spans="2:11">
      <c r="B48" s="3"/>
    </row>
  </sheetData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PART. FEDERALES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</dc:creator>
  <cp:lastModifiedBy>Windows User</cp:lastModifiedBy>
  <cp:lastPrinted>2016-08-22T19:04:54Z</cp:lastPrinted>
  <dcterms:created xsi:type="dcterms:W3CDTF">2014-08-21T16:54:56Z</dcterms:created>
  <dcterms:modified xsi:type="dcterms:W3CDTF">2017-09-01T20:42:02Z</dcterms:modified>
</cp:coreProperties>
</file>