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 activeTab="1"/>
  </bookViews>
  <sheets>
    <sheet name="PART. FEDERALES" sheetId="1" r:id="rId1"/>
    <sheet name="PART. ISR" sheetId="2" r:id="rId2"/>
  </sheets>
  <externalReferences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I24" i="1"/>
  <c r="I23"/>
  <c r="I22"/>
  <c r="I21"/>
  <c r="I20"/>
  <c r="I19"/>
  <c r="I18"/>
  <c r="I17"/>
  <c r="I16"/>
  <c r="I15"/>
  <c r="I14"/>
  <c r="I13"/>
  <c r="I12"/>
  <c r="I11"/>
  <c r="I10"/>
  <c r="I9"/>
  <c r="I8"/>
  <c r="I7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B24" i="2"/>
  <c r="B23"/>
  <c r="B22"/>
  <c r="B21"/>
  <c r="B20"/>
  <c r="B19"/>
  <c r="B18"/>
  <c r="B17"/>
  <c r="B16"/>
  <c r="B15"/>
  <c r="B14"/>
  <c r="B13"/>
  <c r="B12"/>
  <c r="B11"/>
  <c r="B10"/>
  <c r="B9"/>
  <c r="B8"/>
  <c r="B7"/>
  <c r="B26" l="1"/>
  <c r="J23" i="1" l="1"/>
  <c r="J15"/>
  <c r="J17"/>
  <c r="J13"/>
  <c r="J19"/>
  <c r="G26"/>
  <c r="J21"/>
  <c r="J9"/>
  <c r="I26"/>
  <c r="F26"/>
  <c r="E26"/>
  <c r="D26"/>
  <c r="C26"/>
  <c r="B26"/>
  <c r="H26" l="1"/>
  <c r="J11"/>
  <c r="J8"/>
  <c r="J10"/>
  <c r="J12"/>
  <c r="J14"/>
  <c r="J16"/>
  <c r="J18"/>
  <c r="J20"/>
  <c r="J22"/>
  <c r="J24"/>
  <c r="J7"/>
  <c r="J26" l="1"/>
</calcChain>
</file>

<file path=xl/sharedStrings.xml><?xml version="1.0" encoding="utf-8"?>
<sst xmlns="http://schemas.openxmlformats.org/spreadsheetml/2006/main" count="61" uniqueCount="35">
  <si>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</si>
  <si>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</si>
  <si>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</si>
  <si>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</si>
  <si>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</si>
  <si>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</si>
  <si>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</si>
  <si>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</si>
  <si>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</si>
  <si>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</si>
  <si>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</si>
  <si>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</si>
  <si>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</si>
  <si>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</si>
  <si>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</si>
  <si>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</si>
  <si>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</si>
  <si>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</si>
  <si>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</si>
  <si>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</si>
  <si>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</si>
  <si>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</si>
  <si>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</si>
  <si>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</si>
  <si>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</si>
  <si>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</si>
  <si>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</si>
  <si>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</si>
  <si>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</si>
  <si>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</si>
  <si>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</si>
  <si>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</si>
  <si>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ISR</t>
  </si>
  <si>
    <t>PARTICIPACIONES FEDERALES MINISTRADAS A LOS MUNICIPIOS EN EL MES DE  NOVIEMBRE  DEL EJERCICIO FISCAL  2016</t>
  </si>
  <si>
    <t>PARTICIPACIONES DEL ISR MINISTRADAS A LOS MUNICIPIOS EN EL MES DE NOVIEMBRE  DEL EJERCICIO FISCAL 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</si>
</sst>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3" fillId="0" borderId="0" xfId="0" applyNumberFormat="1" applyFont="1" applyFill="1" applyBorder="1"/>
    <xf numFmtId="0" fontId="3" fillId="0" borderId="1" xfId="0" applyFont="1" applyFill="1" applyBorder="1"/>
    <xf numFmtId="4" fontId="3" fillId="2" borderId="2" xfId="0" applyNumberFormat="1" applyFont="1" applyFill="1" applyBorder="1"/>
    <xf numFmtId="3" fontId="3" fillId="2" borderId="2" xfId="0" applyNumberFormat="1" applyFont="1" applyFill="1" applyBorder="1"/>
    <xf numFmtId="3" fontId="5" fillId="3" borderId="0" xfId="0" applyNumberFormat="1" applyFont="1" applyFill="1" applyBorder="1"/>
    <xf numFmtId="0" fontId="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4" borderId="2" xfId="0" applyNumberFormat="1" applyFont="1" applyFill="1" applyBorder="1"/>
    <xf numFmtId="3" fontId="2" fillId="4" borderId="2" xfId="0" applyNumberFormat="1" applyFont="1" applyFill="1" applyBorder="1"/>
    <xf numFmtId="3" fontId="3" fillId="3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6/part.%20mpios/participaciones%20Noviemb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6/part.%20ISR/SIN%20%20isr%20%202016%20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fisc."/>
      <sheetName val="isan "/>
      <sheetName val="comp. gasolina"/>
      <sheetName val="Gasolina"/>
      <sheetName val="Tenencia Estatal"/>
      <sheetName val="20% del Impuesto de Adq. de Veh"/>
      <sheetName val="Hoja1"/>
    </sheetNames>
    <sheetDataSet>
      <sheetData sheetId="0">
        <row r="18">
          <cell r="C18">
            <v>28015252.697756767</v>
          </cell>
          <cell r="D18">
            <v>4931579.8060190314</v>
          </cell>
          <cell r="E18">
            <v>765737.90475017787</v>
          </cell>
          <cell r="F18">
            <v>1526.90008987806</v>
          </cell>
          <cell r="G18">
            <v>861257.78435333003</v>
          </cell>
        </row>
        <row r="19">
          <cell r="C19">
            <v>4147286.7704139892</v>
          </cell>
          <cell r="D19">
            <v>730055.01350988005</v>
          </cell>
          <cell r="E19">
            <v>113357.3455944314</v>
          </cell>
          <cell r="F19">
            <v>226.03731655799999</v>
          </cell>
          <cell r="G19">
            <v>127497.79748553318</v>
          </cell>
        </row>
        <row r="20">
          <cell r="C20">
            <v>4079367.9070772068</v>
          </cell>
          <cell r="D20">
            <v>718099.12296364678</v>
          </cell>
          <cell r="E20">
            <v>111500.92656920926</v>
          </cell>
          <cell r="F20">
            <v>222.33557166738004</v>
          </cell>
          <cell r="G20">
            <v>125409.80454881705</v>
          </cell>
        </row>
        <row r="21">
          <cell r="C21">
            <v>2914219.7495498555</v>
          </cell>
          <cell r="D21">
            <v>512995.81061186275</v>
          </cell>
          <cell r="E21">
            <v>79654.05663396274</v>
          </cell>
          <cell r="F21">
            <v>158.83213496298001</v>
          </cell>
          <cell r="G21">
            <v>89590.283967597294</v>
          </cell>
        </row>
        <row r="22">
          <cell r="C22">
            <v>2314881.946053734</v>
          </cell>
          <cell r="D22">
            <v>407493.20313611644</v>
          </cell>
          <cell r="E22">
            <v>63272.420571710049</v>
          </cell>
          <cell r="F22">
            <v>126.16675243374002</v>
          </cell>
          <cell r="G22">
            <v>71165.165540605798</v>
          </cell>
        </row>
        <row r="23">
          <cell r="C23">
            <v>59927709.124717757</v>
          </cell>
          <cell r="D23">
            <v>10549192.01796473</v>
          </cell>
          <cell r="E23">
            <v>1637997.6620847655</v>
          </cell>
          <cell r="F23">
            <v>3266.2073562536402</v>
          </cell>
          <cell r="G23">
            <v>1842325.1983109193</v>
          </cell>
        </row>
        <row r="24">
          <cell r="C24">
            <v>3431009.8459431375</v>
          </cell>
          <cell r="D24">
            <v>603967.38351963833</v>
          </cell>
          <cell r="E24">
            <v>93779.425049415935</v>
          </cell>
          <cell r="F24">
            <v>186.99846468143997</v>
          </cell>
          <cell r="G24">
            <v>105477.68281412138</v>
          </cell>
        </row>
        <row r="25">
          <cell r="C25">
            <v>4735930.6314178575</v>
          </cell>
          <cell r="D25">
            <v>833675.14534242963</v>
          </cell>
          <cell r="E25">
            <v>129446.68527064459</v>
          </cell>
          <cell r="F25">
            <v>258.11985295236002</v>
          </cell>
          <cell r="G25">
            <v>145594.15781363315</v>
          </cell>
        </row>
        <row r="26">
          <cell r="C26">
            <v>4903817.911331852</v>
          </cell>
          <cell r="D26">
            <v>863228.67206744885</v>
          </cell>
          <cell r="E26">
            <v>134035.53033095857</v>
          </cell>
          <cell r="F26">
            <v>267.27012211308005</v>
          </cell>
          <cell r="G26">
            <v>150755.42579432184</v>
          </cell>
        </row>
        <row r="27">
          <cell r="C27">
            <v>6865873.7014757805</v>
          </cell>
          <cell r="D27">
            <v>1208613.1958961876</v>
          </cell>
          <cell r="E27">
            <v>187664.19133061706</v>
          </cell>
          <cell r="F27">
            <v>374.20698235265996</v>
          </cell>
          <cell r="G27">
            <v>211073.84736373674</v>
          </cell>
        </row>
        <row r="28">
          <cell r="C28">
            <v>18219271.068858314</v>
          </cell>
          <cell r="D28">
            <v>3207173.9724397659</v>
          </cell>
          <cell r="E28">
            <v>497985.38691961172</v>
          </cell>
          <cell r="F28">
            <v>992.99502783996013</v>
          </cell>
          <cell r="G28">
            <v>560105.2113498901</v>
          </cell>
        </row>
        <row r="29">
          <cell r="C29">
            <v>31229299.546397019</v>
          </cell>
          <cell r="D29">
            <v>5497354.7681568014</v>
          </cell>
          <cell r="E29">
            <v>853587.1034063003</v>
          </cell>
          <cell r="F29">
            <v>1702.0735382494199</v>
          </cell>
          <cell r="G29">
            <v>960065.49090988562</v>
          </cell>
        </row>
        <row r="30">
          <cell r="C30">
            <v>3985079.261470465</v>
          </cell>
          <cell r="D30">
            <v>701501.307993792</v>
          </cell>
          <cell r="E30">
            <v>108923.74510639778</v>
          </cell>
          <cell r="F30">
            <v>217.19660886720001</v>
          </cell>
          <cell r="G30">
            <v>122511.13963649089</v>
          </cell>
        </row>
        <row r="31">
          <cell r="C31">
            <v>10253651.775053268</v>
          </cell>
          <cell r="D31">
            <v>1804970.4058479851</v>
          </cell>
          <cell r="E31">
            <v>280261.96697115368</v>
          </cell>
          <cell r="F31">
            <v>558.84920924382004</v>
          </cell>
          <cell r="G31">
            <v>315222.47914687142</v>
          </cell>
        </row>
        <row r="32">
          <cell r="C32">
            <v>5822484.5727465497</v>
          </cell>
          <cell r="D32">
            <v>1024943.3638738308</v>
          </cell>
          <cell r="E32">
            <v>159145.34790300776</v>
          </cell>
          <cell r="F32">
            <v>317.33971181177998</v>
          </cell>
          <cell r="G32">
            <v>178997.49885021281</v>
          </cell>
        </row>
        <row r="33">
          <cell r="C33">
            <v>6058329.6470525218</v>
          </cell>
          <cell r="D33">
            <v>1066459.6342549836</v>
          </cell>
          <cell r="E33">
            <v>165591.67608691045</v>
          </cell>
          <cell r="F33">
            <v>330.19384770126004</v>
          </cell>
          <cell r="G33">
            <v>186247.9566040232</v>
          </cell>
        </row>
        <row r="34">
          <cell r="C34">
            <v>2642537.1035408597</v>
          </cell>
          <cell r="D34">
            <v>465170.98228857364</v>
          </cell>
          <cell r="E34">
            <v>72228.183936816917</v>
          </cell>
          <cell r="F34">
            <v>144.02476338276</v>
          </cell>
          <cell r="G34">
            <v>81238.091100613296</v>
          </cell>
        </row>
        <row r="35">
          <cell r="C35">
            <v>6547459.9191430695</v>
          </cell>
          <cell r="D35">
            <v>1152562.1941132958</v>
          </cell>
          <cell r="E35">
            <v>178961.02148390881</v>
          </cell>
          <cell r="F35">
            <v>356.85264905046</v>
          </cell>
          <cell r="G35">
            <v>201285.02440939692</v>
          </cell>
        </row>
      </sheetData>
      <sheetData sheetId="1">
        <row r="14">
          <cell r="E14">
            <v>2651172.427104583</v>
          </cell>
        </row>
        <row r="15">
          <cell r="E15">
            <v>392470.93187553459</v>
          </cell>
        </row>
        <row r="16">
          <cell r="E16">
            <v>386043.5539146291</v>
          </cell>
        </row>
        <row r="17">
          <cell r="E17">
            <v>275781.87960263673</v>
          </cell>
        </row>
        <row r="18">
          <cell r="E18">
            <v>219064.63788103795</v>
          </cell>
        </row>
        <row r="19">
          <cell r="E19">
            <v>5671149.6328468658</v>
          </cell>
        </row>
        <row r="20">
          <cell r="E20">
            <v>324687.36937065492</v>
          </cell>
        </row>
        <row r="21">
          <cell r="E21">
            <v>448176.17182158714</v>
          </cell>
        </row>
        <row r="22">
          <cell r="E22">
            <v>464063.87885644869</v>
          </cell>
        </row>
        <row r="23">
          <cell r="E23">
            <v>649739.45592118776</v>
          </cell>
        </row>
        <row r="24">
          <cell r="E24">
            <v>1724147.5427979655</v>
          </cell>
        </row>
        <row r="25">
          <cell r="E25">
            <v>2955327.8982854551</v>
          </cell>
        </row>
        <row r="26">
          <cell r="E26">
            <v>377120.71962437668</v>
          </cell>
        </row>
        <row r="27">
          <cell r="E27">
            <v>970335.6652331705</v>
          </cell>
        </row>
        <row r="28">
          <cell r="E28">
            <v>551000.22559294919</v>
          </cell>
        </row>
        <row r="29">
          <cell r="E29">
            <v>573318.99475823657</v>
          </cell>
        </row>
        <row r="30">
          <cell r="E30">
            <v>250071.68709455561</v>
          </cell>
        </row>
        <row r="31">
          <cell r="E31">
            <v>619606.94741812674</v>
          </cell>
        </row>
      </sheetData>
      <sheetData sheetId="2">
        <row r="14">
          <cell r="H14">
            <v>156557.8160454185</v>
          </cell>
        </row>
        <row r="15">
          <cell r="H15">
            <v>23176.309216088597</v>
          </cell>
        </row>
        <row r="16">
          <cell r="H16">
            <v>22796.757797187944</v>
          </cell>
        </row>
        <row r="17">
          <cell r="H17">
            <v>16285.552887498465</v>
          </cell>
        </row>
        <row r="18">
          <cell r="H18">
            <v>12936.269602385559</v>
          </cell>
        </row>
        <row r="19">
          <cell r="H19">
            <v>334894.40064633638</v>
          </cell>
        </row>
        <row r="20">
          <cell r="H20">
            <v>19173.534292417648</v>
          </cell>
        </row>
        <row r="21">
          <cell r="H21">
            <v>26465.831473893813</v>
          </cell>
        </row>
        <row r="22">
          <cell r="H22">
            <v>27404.037035296635</v>
          </cell>
        </row>
        <row r="23">
          <cell r="H23">
            <v>38368.605971303317</v>
          </cell>
        </row>
        <row r="24">
          <cell r="H24">
            <v>101814.86918047072</v>
          </cell>
        </row>
        <row r="25">
          <cell r="H25">
            <v>174518.89463069462</v>
          </cell>
        </row>
        <row r="26">
          <cell r="H26">
            <v>22269.843955170236</v>
          </cell>
        </row>
        <row r="27">
          <cell r="H27">
            <v>57300.547873377094</v>
          </cell>
        </row>
        <row r="28">
          <cell r="H28">
            <v>32537.827821925421</v>
          </cell>
        </row>
        <row r="29">
          <cell r="H29">
            <v>33855.80236089394</v>
          </cell>
        </row>
        <row r="30">
          <cell r="H30">
            <v>14767.30701709749</v>
          </cell>
        </row>
        <row r="31">
          <cell r="H31">
            <v>36589.212192543579</v>
          </cell>
        </row>
      </sheetData>
      <sheetData sheetId="3">
        <row r="13">
          <cell r="F13">
            <v>1632943.3591262687</v>
          </cell>
        </row>
        <row r="14">
          <cell r="F14">
            <v>384979.14335253951</v>
          </cell>
        </row>
        <row r="15">
          <cell r="F15">
            <v>446184.48164873704</v>
          </cell>
        </row>
        <row r="16">
          <cell r="F16">
            <v>348315.23769992485</v>
          </cell>
        </row>
        <row r="17">
          <cell r="F17">
            <v>338255.38126287342</v>
          </cell>
        </row>
        <row r="18">
          <cell r="F18">
            <v>3098215.3176024701</v>
          </cell>
        </row>
        <row r="19">
          <cell r="F19">
            <v>386111.23659909988</v>
          </cell>
        </row>
        <row r="20">
          <cell r="F20">
            <v>397232.02949258708</v>
          </cell>
        </row>
        <row r="21">
          <cell r="F21">
            <v>389144.43719829438</v>
          </cell>
        </row>
        <row r="22">
          <cell r="F22">
            <v>546456.75157582061</v>
          </cell>
        </row>
        <row r="23">
          <cell r="F23">
            <v>1143993.1916879676</v>
          </cell>
        </row>
        <row r="24">
          <cell r="F24">
            <v>1797817.8604862809</v>
          </cell>
        </row>
        <row r="25">
          <cell r="F25">
            <v>369394.50438345788</v>
          </cell>
        </row>
        <row r="26">
          <cell r="F26">
            <v>719264.22135851625</v>
          </cell>
        </row>
        <row r="27">
          <cell r="F27">
            <v>413456.75306522759</v>
          </cell>
        </row>
        <row r="28">
          <cell r="F28">
            <v>471047.89309815021</v>
          </cell>
        </row>
        <row r="29">
          <cell r="F29">
            <v>334965.51020081789</v>
          </cell>
        </row>
        <row r="30">
          <cell r="F30">
            <v>443626.93152710708</v>
          </cell>
        </row>
      </sheetData>
      <sheetData sheetId="4">
        <row r="13">
          <cell r="F13">
            <v>10427.021550805641</v>
          </cell>
        </row>
        <row r="14">
          <cell r="F14">
            <v>2458.2517219063102</v>
          </cell>
        </row>
        <row r="15">
          <cell r="F15">
            <v>2849.0732270565404</v>
          </cell>
        </row>
        <row r="16">
          <cell r="F16">
            <v>2224.1374568646424</v>
          </cell>
        </row>
        <row r="17">
          <cell r="F17">
            <v>2159.901095400598</v>
          </cell>
        </row>
        <row r="18">
          <cell r="F18">
            <v>19783.391570276184</v>
          </cell>
        </row>
        <row r="19">
          <cell r="F19">
            <v>2465.4806074726303</v>
          </cell>
        </row>
        <row r="20">
          <cell r="F20">
            <v>2536.4914888448302</v>
          </cell>
        </row>
        <row r="21">
          <cell r="F21">
            <v>2484.8488530636105</v>
          </cell>
        </row>
        <row r="22">
          <cell r="F22">
            <v>3489.3533161573241</v>
          </cell>
        </row>
        <row r="23">
          <cell r="F23">
            <v>7304.8716583089954</v>
          </cell>
        </row>
        <row r="24">
          <cell r="F24">
            <v>11479.81371855054</v>
          </cell>
        </row>
        <row r="25">
          <cell r="F25">
            <v>2358.7373293929722</v>
          </cell>
        </row>
        <row r="26">
          <cell r="F26">
            <v>4592.8007820440025</v>
          </cell>
        </row>
        <row r="27">
          <cell r="F27">
            <v>2640.093087395258</v>
          </cell>
        </row>
        <row r="28">
          <cell r="F28">
            <v>3007.836435566292</v>
          </cell>
        </row>
        <row r="29">
          <cell r="F29">
            <v>2138.8939023024982</v>
          </cell>
        </row>
        <row r="30">
          <cell r="F30">
            <v>2832.742207314514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 y comp. de Feb. Nov."/>
      <sheetName val="enero 2016"/>
      <sheetName val="Febrero de 2016"/>
      <sheetName val="Marzo de 2016 "/>
      <sheetName val="Abril de 2016 "/>
      <sheetName val="Mayo 2016"/>
      <sheetName val="junio 2016"/>
      <sheetName val="julio"/>
      <sheetName val="Agosto"/>
      <sheetName val="sep"/>
      <sheetName val="oc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5">
          <cell r="D15">
            <v>342584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124740</v>
          </cell>
        </row>
        <row r="19">
          <cell r="D19">
            <v>0</v>
          </cell>
        </row>
        <row r="20">
          <cell r="D20">
            <v>541678</v>
          </cell>
        </row>
        <row r="21">
          <cell r="D21">
            <v>0</v>
          </cell>
        </row>
        <row r="22">
          <cell r="D22">
            <v>413217</v>
          </cell>
        </row>
        <row r="23">
          <cell r="D23">
            <v>327119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282009</v>
          </cell>
        </row>
        <row r="27">
          <cell r="D27">
            <v>346422</v>
          </cell>
        </row>
        <row r="28">
          <cell r="D28">
            <v>0</v>
          </cell>
        </row>
        <row r="29">
          <cell r="D29">
            <v>426369</v>
          </cell>
        </row>
        <row r="30">
          <cell r="D30">
            <v>5014864</v>
          </cell>
        </row>
        <row r="31">
          <cell r="D31">
            <v>100672</v>
          </cell>
        </row>
        <row r="32">
          <cell r="D32">
            <v>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opLeftCell="A6" zoomScale="90" zoomScaleNormal="90" workbookViewId="0">
      <selection activeCell="I11" sqref="I11"/>
    </sheetView>
  </sheetViews>
  <sheetFormatPr baseColWidth="10" defaultRowHeight="15"/>
  <cols>
    <col min="1" max="1" width="17.42578125" bestFit="1" customWidth="1"/>
    <col min="2" max="2" width="14.85546875" customWidth="1"/>
    <col min="3" max="3" width="19" customWidth="1"/>
    <col min="4" max="4" width="12.7109375" customWidth="1"/>
    <col min="5" max="5" width="14.140625" customWidth="1"/>
    <col min="6" max="6" width="14.42578125" customWidth="1"/>
    <col min="7" max="7" width="16.42578125" customWidth="1"/>
    <col min="8" max="8" width="13.85546875" customWidth="1"/>
    <col min="9" max="9" width="21.42578125" customWidth="1"/>
    <col min="10" max="10" width="15.28515625" bestFit="1" customWidth="1"/>
    <col min="12" max="12" width="13.5703125" bestFit="1" customWidth="1"/>
    <col min="13" max="13" width="17" customWidth="1"/>
  </cols>
  <sheetData>
    <row r="1" spans="1:13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</row>
    <row r="2" spans="1:13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</row>
    <row r="3" spans="1:13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3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13" ht="37.5" customHeight="1">
      <c r="A5" s="17" t="s">
        <v>2</v>
      </c>
      <c r="B5" s="17" t="s">
        <v>3</v>
      </c>
      <c r="C5" s="17" t="s">
        <v>4</v>
      </c>
      <c r="D5" s="17" t="s">
        <v>5</v>
      </c>
      <c r="E5" s="19" t="s">
        <v>6</v>
      </c>
      <c r="F5" s="17" t="s">
        <v>31</v>
      </c>
      <c r="G5" s="17" t="s">
        <v>7</v>
      </c>
      <c r="H5" s="17" t="s">
        <v>8</v>
      </c>
      <c r="I5" s="19" t="s">
        <v>9</v>
      </c>
      <c r="J5" s="17" t="s">
        <v>10</v>
      </c>
    </row>
    <row r="6" spans="1:13" ht="37.5" customHeight="1">
      <c r="A6" s="18"/>
      <c r="B6" s="18"/>
      <c r="C6" s="18"/>
      <c r="D6" s="18"/>
      <c r="E6" s="20"/>
      <c r="F6" s="18"/>
      <c r="G6" s="18"/>
      <c r="H6" s="18"/>
      <c r="I6" s="20"/>
      <c r="J6" s="18"/>
    </row>
    <row r="7" spans="1:13">
      <c r="A7" s="1" t="s">
        <v>11</v>
      </c>
      <c r="B7" s="2">
        <f>[1]oct!C18</f>
        <v>28015252.697756767</v>
      </c>
      <c r="C7" s="2">
        <f>[1]oct!D18</f>
        <v>4931579.8060190314</v>
      </c>
      <c r="D7" s="2">
        <f>[1]oct!G18</f>
        <v>861257.78435333003</v>
      </c>
      <c r="E7" s="2">
        <f>'[1]isan '!H14</f>
        <v>156557.8160454185</v>
      </c>
      <c r="F7" s="2">
        <f>[1]oct!F18</f>
        <v>1526.90008987806</v>
      </c>
      <c r="G7" s="2">
        <f>[1]oct!E18</f>
        <v>765737.90475017787</v>
      </c>
      <c r="H7" s="2">
        <f>[1]fisc.!E14</f>
        <v>2651172.427104583</v>
      </c>
      <c r="I7" s="2">
        <f>'[1]comp. gasolina'!F13+[1]Gasolina!F13</f>
        <v>1643370.3806770742</v>
      </c>
      <c r="J7" s="2">
        <f t="shared" ref="J7:J24" si="0">SUM(B7:I7)</f>
        <v>39026455.716796257</v>
      </c>
      <c r="K7" s="4"/>
      <c r="L7" s="4"/>
      <c r="M7" s="4"/>
    </row>
    <row r="8" spans="1:13">
      <c r="A8" s="1" t="s">
        <v>12</v>
      </c>
      <c r="B8" s="2">
        <f>[1]oct!C19</f>
        <v>4147286.7704139892</v>
      </c>
      <c r="C8" s="2">
        <f>[1]oct!D19</f>
        <v>730055.01350988005</v>
      </c>
      <c r="D8" s="2">
        <f>[1]oct!G19</f>
        <v>127497.79748553318</v>
      </c>
      <c r="E8" s="2">
        <f>'[1]isan '!H15</f>
        <v>23176.309216088597</v>
      </c>
      <c r="F8" s="2">
        <f>[1]oct!F19</f>
        <v>226.03731655799999</v>
      </c>
      <c r="G8" s="2">
        <f>[1]oct!E19</f>
        <v>113357.3455944314</v>
      </c>
      <c r="H8" s="2">
        <f>[1]fisc.!E15</f>
        <v>392470.93187553459</v>
      </c>
      <c r="I8" s="2">
        <f>'[1]comp. gasolina'!F14+[1]Gasolina!F14</f>
        <v>387437.39507444581</v>
      </c>
      <c r="J8" s="2">
        <f t="shared" si="0"/>
        <v>5921507.6004864601</v>
      </c>
      <c r="K8" s="4"/>
      <c r="L8" s="4"/>
      <c r="M8" s="4"/>
    </row>
    <row r="9" spans="1:13">
      <c r="A9" s="1" t="s">
        <v>13</v>
      </c>
      <c r="B9" s="2">
        <f>[1]oct!C20</f>
        <v>4079367.9070772068</v>
      </c>
      <c r="C9" s="2">
        <f>[1]oct!D20</f>
        <v>718099.12296364678</v>
      </c>
      <c r="D9" s="2">
        <f>[1]oct!G20</f>
        <v>125409.80454881705</v>
      </c>
      <c r="E9" s="2">
        <f>'[1]isan '!H16</f>
        <v>22796.757797187944</v>
      </c>
      <c r="F9" s="2">
        <f>[1]oct!F20</f>
        <v>222.33557166738004</v>
      </c>
      <c r="G9" s="2">
        <f>[1]oct!E20</f>
        <v>111500.92656920926</v>
      </c>
      <c r="H9" s="2">
        <f>[1]fisc.!E16</f>
        <v>386043.5539146291</v>
      </c>
      <c r="I9" s="2">
        <f>'[1]comp. gasolina'!F15+[1]Gasolina!F15</f>
        <v>449033.55487579358</v>
      </c>
      <c r="J9" s="2">
        <f t="shared" si="0"/>
        <v>5892473.9633181579</v>
      </c>
      <c r="K9" s="4"/>
      <c r="L9" s="4"/>
      <c r="M9" s="4"/>
    </row>
    <row r="10" spans="1:13">
      <c r="A10" s="1" t="s">
        <v>14</v>
      </c>
      <c r="B10" s="2">
        <f>[1]oct!C21</f>
        <v>2914219.7495498555</v>
      </c>
      <c r="C10" s="2">
        <f>[1]oct!D21</f>
        <v>512995.81061186275</v>
      </c>
      <c r="D10" s="2">
        <f>[1]oct!G21</f>
        <v>89590.283967597294</v>
      </c>
      <c r="E10" s="2">
        <f>'[1]isan '!H17</f>
        <v>16285.552887498465</v>
      </c>
      <c r="F10" s="2">
        <f>[1]oct!F21</f>
        <v>158.83213496298001</v>
      </c>
      <c r="G10" s="2">
        <f>[1]oct!E21</f>
        <v>79654.05663396274</v>
      </c>
      <c r="H10" s="2">
        <f>[1]fisc.!E17</f>
        <v>275781.87960263673</v>
      </c>
      <c r="I10" s="2">
        <f>'[1]comp. gasolina'!F16+[1]Gasolina!F16</f>
        <v>350539.37515678949</v>
      </c>
      <c r="J10" s="2">
        <f t="shared" si="0"/>
        <v>4239225.5405451655</v>
      </c>
      <c r="K10" s="4"/>
      <c r="L10" s="4"/>
      <c r="M10" s="4"/>
    </row>
    <row r="11" spans="1:13">
      <c r="A11" s="1" t="s">
        <v>15</v>
      </c>
      <c r="B11" s="2">
        <f>[1]oct!C22</f>
        <v>2314881.946053734</v>
      </c>
      <c r="C11" s="2">
        <f>[1]oct!D22</f>
        <v>407493.20313611644</v>
      </c>
      <c r="D11" s="2">
        <f>[1]oct!G22</f>
        <v>71165.165540605798</v>
      </c>
      <c r="E11" s="2">
        <f>'[1]isan '!H18</f>
        <v>12936.269602385559</v>
      </c>
      <c r="F11" s="2">
        <f>[1]oct!F22</f>
        <v>126.16675243374002</v>
      </c>
      <c r="G11" s="2">
        <f>[1]oct!E22</f>
        <v>63272.420571710049</v>
      </c>
      <c r="H11" s="2">
        <f>[1]fisc.!E18</f>
        <v>219064.63788103795</v>
      </c>
      <c r="I11" s="2">
        <f>'[1]comp. gasolina'!F17+[1]Gasolina!F17</f>
        <v>340415.28235827404</v>
      </c>
      <c r="J11" s="2">
        <f t="shared" si="0"/>
        <v>3429355.0918962969</v>
      </c>
      <c r="K11" s="4"/>
      <c r="L11" s="4"/>
      <c r="M11" s="4"/>
    </row>
    <row r="12" spans="1:13">
      <c r="A12" s="1" t="s">
        <v>16</v>
      </c>
      <c r="B12" s="2">
        <f>[1]oct!C23</f>
        <v>59927709.124717757</v>
      </c>
      <c r="C12" s="2">
        <f>[1]oct!D23</f>
        <v>10549192.01796473</v>
      </c>
      <c r="D12" s="2">
        <f>[1]oct!G23</f>
        <v>1842325.1983109193</v>
      </c>
      <c r="E12" s="2">
        <f>'[1]isan '!H19</f>
        <v>334894.40064633638</v>
      </c>
      <c r="F12" s="2">
        <f>[1]oct!F23</f>
        <v>3266.2073562536402</v>
      </c>
      <c r="G12" s="2">
        <f>[1]oct!E23</f>
        <v>1637997.6620847655</v>
      </c>
      <c r="H12" s="2">
        <f>[1]fisc.!E19</f>
        <v>5671149.6328468658</v>
      </c>
      <c r="I12" s="2">
        <f>'[1]comp. gasolina'!F18+[1]Gasolina!F18</f>
        <v>3117998.7091727462</v>
      </c>
      <c r="J12" s="2">
        <f t="shared" si="0"/>
        <v>83084532.953100383</v>
      </c>
      <c r="K12" s="4"/>
      <c r="L12" s="4"/>
      <c r="M12" s="4"/>
    </row>
    <row r="13" spans="1:13">
      <c r="A13" s="1" t="s">
        <v>17</v>
      </c>
      <c r="B13" s="2">
        <f>[1]oct!C24</f>
        <v>3431009.8459431375</v>
      </c>
      <c r="C13" s="2">
        <f>[1]oct!D24</f>
        <v>603967.38351963833</v>
      </c>
      <c r="D13" s="2">
        <f>[1]oct!G24</f>
        <v>105477.68281412138</v>
      </c>
      <c r="E13" s="2">
        <f>'[1]isan '!H20</f>
        <v>19173.534292417648</v>
      </c>
      <c r="F13" s="2">
        <f>[1]oct!F24</f>
        <v>186.99846468143997</v>
      </c>
      <c r="G13" s="2">
        <f>[1]oct!E24</f>
        <v>93779.425049415935</v>
      </c>
      <c r="H13" s="2">
        <f>[1]fisc.!E20</f>
        <v>324687.36937065492</v>
      </c>
      <c r="I13" s="2">
        <f>'[1]comp. gasolina'!F19+[1]Gasolina!F19</f>
        <v>388576.71720657253</v>
      </c>
      <c r="J13" s="2">
        <f t="shared" si="0"/>
        <v>4966858.9566606395</v>
      </c>
      <c r="K13" s="4"/>
      <c r="L13" s="4"/>
      <c r="M13" s="4"/>
    </row>
    <row r="14" spans="1:13">
      <c r="A14" s="1" t="s">
        <v>18</v>
      </c>
      <c r="B14" s="2">
        <f>[1]oct!C25</f>
        <v>4735930.6314178575</v>
      </c>
      <c r="C14" s="2">
        <f>[1]oct!D25</f>
        <v>833675.14534242963</v>
      </c>
      <c r="D14" s="2">
        <f>[1]oct!G25</f>
        <v>145594.15781363315</v>
      </c>
      <c r="E14" s="2">
        <f>'[1]isan '!H21</f>
        <v>26465.831473893813</v>
      </c>
      <c r="F14" s="2">
        <f>[1]oct!F25</f>
        <v>258.11985295236002</v>
      </c>
      <c r="G14" s="2">
        <f>[1]oct!E25</f>
        <v>129446.68527064459</v>
      </c>
      <c r="H14" s="2">
        <f>[1]fisc.!E21</f>
        <v>448176.17182158714</v>
      </c>
      <c r="I14" s="2">
        <f>'[1]comp. gasolina'!F20+[1]Gasolina!F20</f>
        <v>399768.52098143194</v>
      </c>
      <c r="J14" s="2">
        <f t="shared" si="0"/>
        <v>6719315.26397443</v>
      </c>
      <c r="K14" s="4"/>
      <c r="L14" s="4"/>
      <c r="M14" s="4"/>
    </row>
    <row r="15" spans="1:13">
      <c r="A15" s="1" t="s">
        <v>19</v>
      </c>
      <c r="B15" s="2">
        <f>[1]oct!C26</f>
        <v>4903817.911331852</v>
      </c>
      <c r="C15" s="2">
        <f>[1]oct!D26</f>
        <v>863228.67206744885</v>
      </c>
      <c r="D15" s="2">
        <f>[1]oct!G26</f>
        <v>150755.42579432184</v>
      </c>
      <c r="E15" s="2">
        <f>'[1]isan '!H22</f>
        <v>27404.037035296635</v>
      </c>
      <c r="F15" s="2">
        <f>[1]oct!F26</f>
        <v>267.27012211308005</v>
      </c>
      <c r="G15" s="2">
        <f>[1]oct!E26</f>
        <v>134035.53033095857</v>
      </c>
      <c r="H15" s="2">
        <f>[1]fisc.!E22</f>
        <v>464063.87885644869</v>
      </c>
      <c r="I15" s="2">
        <f>'[1]comp. gasolina'!F21+[1]Gasolina!F21</f>
        <v>391629.28605135798</v>
      </c>
      <c r="J15" s="2">
        <f t="shared" si="0"/>
        <v>6935202.0115897972</v>
      </c>
      <c r="K15" s="4"/>
      <c r="L15" s="4"/>
      <c r="M15" s="4"/>
    </row>
    <row r="16" spans="1:13">
      <c r="A16" s="1" t="s">
        <v>20</v>
      </c>
      <c r="B16" s="2">
        <f>[1]oct!C27</f>
        <v>6865873.7014757805</v>
      </c>
      <c r="C16" s="2">
        <f>[1]oct!D27</f>
        <v>1208613.1958961876</v>
      </c>
      <c r="D16" s="2">
        <f>[1]oct!G27</f>
        <v>211073.84736373674</v>
      </c>
      <c r="E16" s="2">
        <f>'[1]isan '!H23</f>
        <v>38368.605971303317</v>
      </c>
      <c r="F16" s="2">
        <f>[1]oct!F27</f>
        <v>374.20698235265996</v>
      </c>
      <c r="G16" s="2">
        <f>[1]oct!E27</f>
        <v>187664.19133061706</v>
      </c>
      <c r="H16" s="2">
        <f>[1]fisc.!E23</f>
        <v>649739.45592118776</v>
      </c>
      <c r="I16" s="2">
        <f>'[1]comp. gasolina'!F22+[1]Gasolina!F22</f>
        <v>549946.10489197797</v>
      </c>
      <c r="J16" s="2">
        <f t="shared" si="0"/>
        <v>9711653.3098331448</v>
      </c>
      <c r="K16" s="4"/>
      <c r="L16" s="4"/>
      <c r="M16" s="4"/>
    </row>
    <row r="17" spans="1:13">
      <c r="A17" s="1" t="s">
        <v>21</v>
      </c>
      <c r="B17" s="2">
        <f>[1]oct!C28</f>
        <v>18219271.068858314</v>
      </c>
      <c r="C17" s="2">
        <f>[1]oct!D28</f>
        <v>3207173.9724397659</v>
      </c>
      <c r="D17" s="2">
        <f>[1]oct!G28</f>
        <v>560105.2113498901</v>
      </c>
      <c r="E17" s="2">
        <f>'[1]isan '!H24</f>
        <v>101814.86918047072</v>
      </c>
      <c r="F17" s="2">
        <f>[1]oct!F28</f>
        <v>992.99502783996013</v>
      </c>
      <c r="G17" s="2">
        <f>[1]oct!E28</f>
        <v>497985.38691961172</v>
      </c>
      <c r="H17" s="2">
        <f>[1]fisc.!E24</f>
        <v>1724147.5427979655</v>
      </c>
      <c r="I17" s="2">
        <f>'[1]comp. gasolina'!F23+[1]Gasolina!F23</f>
        <v>1151298.0633462765</v>
      </c>
      <c r="J17" s="2">
        <f t="shared" si="0"/>
        <v>25462789.109920133</v>
      </c>
      <c r="K17" s="4"/>
      <c r="L17" s="4"/>
      <c r="M17" s="4"/>
    </row>
    <row r="18" spans="1:13">
      <c r="A18" s="1" t="s">
        <v>22</v>
      </c>
      <c r="B18" s="2">
        <f>[1]oct!C29</f>
        <v>31229299.546397019</v>
      </c>
      <c r="C18" s="2">
        <f>[1]oct!D29</f>
        <v>5497354.7681568014</v>
      </c>
      <c r="D18" s="2">
        <f>[1]oct!G29</f>
        <v>960065.49090988562</v>
      </c>
      <c r="E18" s="2">
        <f>'[1]isan '!H25</f>
        <v>174518.89463069462</v>
      </c>
      <c r="F18" s="2">
        <f>[1]oct!F29</f>
        <v>1702.0735382494199</v>
      </c>
      <c r="G18" s="2">
        <f>[1]oct!E29</f>
        <v>853587.1034063003</v>
      </c>
      <c r="H18" s="2">
        <f>[1]fisc.!E25</f>
        <v>2955327.8982854551</v>
      </c>
      <c r="I18" s="2">
        <f>'[1]comp. gasolina'!F24+[1]Gasolina!F24</f>
        <v>1809297.6742048315</v>
      </c>
      <c r="J18" s="2">
        <f t="shared" si="0"/>
        <v>43481153.449529238</v>
      </c>
      <c r="K18" s="4"/>
      <c r="L18" s="4"/>
      <c r="M18" s="4"/>
    </row>
    <row r="19" spans="1:13">
      <c r="A19" s="1" t="s">
        <v>23</v>
      </c>
      <c r="B19" s="2">
        <f>[1]oct!C30</f>
        <v>3985079.261470465</v>
      </c>
      <c r="C19" s="2">
        <f>[1]oct!D30</f>
        <v>701501.307993792</v>
      </c>
      <c r="D19" s="2">
        <f>[1]oct!G30</f>
        <v>122511.13963649089</v>
      </c>
      <c r="E19" s="2">
        <f>'[1]isan '!H26</f>
        <v>22269.843955170236</v>
      </c>
      <c r="F19" s="2">
        <f>[1]oct!F30</f>
        <v>217.19660886720001</v>
      </c>
      <c r="G19" s="2">
        <f>[1]oct!E30</f>
        <v>108923.74510639778</v>
      </c>
      <c r="H19" s="2">
        <f>[1]fisc.!E26</f>
        <v>377120.71962437668</v>
      </c>
      <c r="I19" s="2">
        <f>'[1]comp. gasolina'!F25+[1]Gasolina!F25</f>
        <v>371753.24171285087</v>
      </c>
      <c r="J19" s="2">
        <f t="shared" si="0"/>
        <v>5689376.4561084108</v>
      </c>
      <c r="K19" s="4"/>
      <c r="L19" s="4"/>
      <c r="M19" s="4"/>
    </row>
    <row r="20" spans="1:13">
      <c r="A20" s="1" t="s">
        <v>24</v>
      </c>
      <c r="B20" s="2">
        <f>[1]oct!C31</f>
        <v>10253651.775053268</v>
      </c>
      <c r="C20" s="2">
        <f>[1]oct!D31</f>
        <v>1804970.4058479851</v>
      </c>
      <c r="D20" s="2">
        <f>[1]oct!G31</f>
        <v>315222.47914687142</v>
      </c>
      <c r="E20" s="2">
        <f>'[1]isan '!H27</f>
        <v>57300.547873377094</v>
      </c>
      <c r="F20" s="2">
        <f>[1]oct!F31</f>
        <v>558.84920924382004</v>
      </c>
      <c r="G20" s="2">
        <f>[1]oct!E31</f>
        <v>280261.96697115368</v>
      </c>
      <c r="H20" s="2">
        <f>[1]fisc.!E27</f>
        <v>970335.6652331705</v>
      </c>
      <c r="I20" s="2">
        <f>'[1]comp. gasolina'!F26+[1]Gasolina!F26</f>
        <v>723857.02214056021</v>
      </c>
      <c r="J20" s="2">
        <f t="shared" si="0"/>
        <v>14406158.711475631</v>
      </c>
      <c r="K20" s="4"/>
      <c r="L20" s="4"/>
      <c r="M20" s="4"/>
    </row>
    <row r="21" spans="1:13">
      <c r="A21" s="1" t="s">
        <v>25</v>
      </c>
      <c r="B21" s="2">
        <f>[1]oct!C32</f>
        <v>5822484.5727465497</v>
      </c>
      <c r="C21" s="2">
        <f>[1]oct!D32</f>
        <v>1024943.3638738308</v>
      </c>
      <c r="D21" s="2">
        <f>[1]oct!G32</f>
        <v>178997.49885021281</v>
      </c>
      <c r="E21" s="2">
        <f>'[1]isan '!H28</f>
        <v>32537.827821925421</v>
      </c>
      <c r="F21" s="2">
        <f>[1]oct!F32</f>
        <v>317.33971181177998</v>
      </c>
      <c r="G21" s="2">
        <f>[1]oct!E32</f>
        <v>159145.34790300776</v>
      </c>
      <c r="H21" s="2">
        <f>[1]fisc.!E28</f>
        <v>551000.22559294919</v>
      </c>
      <c r="I21" s="2">
        <f>'[1]comp. gasolina'!F27+[1]Gasolina!F27</f>
        <v>416096.84615262283</v>
      </c>
      <c r="J21" s="2">
        <f t="shared" si="0"/>
        <v>8185523.0226529101</v>
      </c>
      <c r="K21" s="4"/>
      <c r="L21" s="4"/>
      <c r="M21" s="4"/>
    </row>
    <row r="22" spans="1:13">
      <c r="A22" s="1" t="s">
        <v>26</v>
      </c>
      <c r="B22" s="2">
        <f>[1]oct!C33</f>
        <v>6058329.6470525218</v>
      </c>
      <c r="C22" s="2">
        <f>[1]oct!D33</f>
        <v>1066459.6342549836</v>
      </c>
      <c r="D22" s="2">
        <f>[1]oct!G33</f>
        <v>186247.9566040232</v>
      </c>
      <c r="E22" s="2">
        <f>'[1]isan '!H29</f>
        <v>33855.80236089394</v>
      </c>
      <c r="F22" s="2">
        <f>[1]oct!F33</f>
        <v>330.19384770126004</v>
      </c>
      <c r="G22" s="2">
        <f>[1]oct!E33</f>
        <v>165591.67608691045</v>
      </c>
      <c r="H22" s="2">
        <f>[1]fisc.!E29</f>
        <v>573318.99475823657</v>
      </c>
      <c r="I22" s="2">
        <f>'[1]comp. gasolina'!F28+[1]Gasolina!F28</f>
        <v>474055.72953371651</v>
      </c>
      <c r="J22" s="2">
        <f t="shared" si="0"/>
        <v>8558189.6344989873</v>
      </c>
      <c r="K22" s="4"/>
      <c r="L22" s="4"/>
      <c r="M22" s="4"/>
    </row>
    <row r="23" spans="1:13">
      <c r="A23" s="1" t="s">
        <v>27</v>
      </c>
      <c r="B23" s="2">
        <f>[1]oct!C34</f>
        <v>2642537.1035408597</v>
      </c>
      <c r="C23" s="2">
        <f>[1]oct!D34</f>
        <v>465170.98228857364</v>
      </c>
      <c r="D23" s="2">
        <f>[1]oct!G34</f>
        <v>81238.091100613296</v>
      </c>
      <c r="E23" s="2">
        <f>'[1]isan '!H30</f>
        <v>14767.30701709749</v>
      </c>
      <c r="F23" s="2">
        <f>[1]oct!F34</f>
        <v>144.02476338276</v>
      </c>
      <c r="G23" s="2">
        <f>[1]oct!E34</f>
        <v>72228.183936816917</v>
      </c>
      <c r="H23" s="2">
        <f>[1]fisc.!E30</f>
        <v>250071.68709455561</v>
      </c>
      <c r="I23" s="2">
        <f>'[1]comp. gasolina'!F29+[1]Gasolina!F29</f>
        <v>337104.40410312038</v>
      </c>
      <c r="J23" s="2">
        <f t="shared" si="0"/>
        <v>3863261.78384502</v>
      </c>
      <c r="K23" s="4"/>
      <c r="L23" s="4"/>
      <c r="M23" s="4"/>
    </row>
    <row r="24" spans="1:13">
      <c r="A24" s="1" t="s">
        <v>28</v>
      </c>
      <c r="B24" s="2">
        <f>[1]oct!C35</f>
        <v>6547459.9191430695</v>
      </c>
      <c r="C24" s="2">
        <f>[1]oct!D35</f>
        <v>1152562.1941132958</v>
      </c>
      <c r="D24" s="2">
        <f>[1]oct!G35</f>
        <v>201285.02440939692</v>
      </c>
      <c r="E24" s="2">
        <f>'[1]isan '!H31</f>
        <v>36589.212192543579</v>
      </c>
      <c r="F24" s="2">
        <f>[1]oct!F35</f>
        <v>356.85264905046</v>
      </c>
      <c r="G24" s="2">
        <f>[1]oct!E35</f>
        <v>178961.02148390881</v>
      </c>
      <c r="H24" s="2">
        <f>[1]fisc.!E31</f>
        <v>619606.94741812674</v>
      </c>
      <c r="I24" s="2">
        <f>'[1]comp. gasolina'!F30+[1]Gasolina!F30</f>
        <v>446459.67373442161</v>
      </c>
      <c r="J24" s="2">
        <f t="shared" si="0"/>
        <v>9183280.8451438118</v>
      </c>
      <c r="K24" s="4"/>
      <c r="L24" s="4"/>
      <c r="M24" s="4"/>
    </row>
    <row r="25" spans="1:13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 spans="1:13">
      <c r="A26" s="13" t="s">
        <v>29</v>
      </c>
      <c r="B26" s="14">
        <f t="shared" ref="B26:J26" si="1">SUM(B7:B25)</f>
        <v>206093463.18000004</v>
      </c>
      <c r="C26" s="14">
        <f t="shared" si="1"/>
        <v>36279036</v>
      </c>
      <c r="D26" s="14">
        <f t="shared" si="1"/>
        <v>6335820.04</v>
      </c>
      <c r="E26" s="14">
        <f t="shared" si="1"/>
        <v>1151713.4200000002</v>
      </c>
      <c r="F26" s="14">
        <f t="shared" si="1"/>
        <v>11232.6</v>
      </c>
      <c r="G26" s="14">
        <f t="shared" si="1"/>
        <v>5633130.5799999991</v>
      </c>
      <c r="H26" s="14">
        <f t="shared" si="1"/>
        <v>19503279.619999997</v>
      </c>
      <c r="I26" s="14">
        <f t="shared" si="1"/>
        <v>13748637.981374865</v>
      </c>
      <c r="J26" s="14">
        <f t="shared" si="1"/>
        <v>288756313.42137486</v>
      </c>
      <c r="K26" s="3"/>
      <c r="L26" s="3"/>
    </row>
    <row r="27" spans="1:13" ht="18.75">
      <c r="A27" s="5" t="s">
        <v>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3">
      <c r="J28" s="4" t="s">
        <v>1</v>
      </c>
    </row>
    <row r="29" spans="1:13">
      <c r="B29" s="4"/>
      <c r="C29" s="4"/>
      <c r="D29" s="4"/>
      <c r="E29" s="4"/>
      <c r="F29" s="4"/>
      <c r="G29" s="4"/>
      <c r="H29" s="4"/>
      <c r="I29" s="4"/>
      <c r="J29" s="2"/>
      <c r="K29" s="3"/>
      <c r="L29" s="3"/>
    </row>
    <row r="30" spans="1:13">
      <c r="B30" s="4"/>
      <c r="C30" s="4"/>
      <c r="D30" s="4"/>
      <c r="E30" s="4"/>
      <c r="F30" s="4"/>
      <c r="G30" s="4"/>
      <c r="H30" s="4"/>
      <c r="I30" s="4"/>
      <c r="J30" s="2"/>
      <c r="K30" s="3"/>
      <c r="L30" s="3"/>
    </row>
    <row r="31" spans="1:13">
      <c r="B31" s="4"/>
      <c r="C31" s="4"/>
      <c r="D31" s="4"/>
      <c r="E31" s="4"/>
      <c r="F31" s="4"/>
      <c r="G31" s="4"/>
      <c r="H31" s="4"/>
      <c r="I31" s="4"/>
      <c r="J31" s="2"/>
      <c r="K31" s="3"/>
      <c r="L31" s="3"/>
    </row>
    <row r="32" spans="1:13">
      <c r="B32" s="4"/>
      <c r="C32" s="4"/>
      <c r="D32" s="4"/>
      <c r="E32" s="4"/>
      <c r="F32" s="4"/>
      <c r="G32" s="4"/>
      <c r="H32" s="4"/>
      <c r="I32" s="4"/>
      <c r="J32" s="2"/>
      <c r="K32" s="3"/>
      <c r="L32" s="3"/>
    </row>
    <row r="33" spans="2:12">
      <c r="B33" s="4"/>
      <c r="C33" s="4"/>
      <c r="D33" s="4"/>
      <c r="E33" s="4"/>
      <c r="F33" s="4"/>
      <c r="G33" s="4"/>
      <c r="H33" s="4"/>
      <c r="I33" s="4"/>
      <c r="J33" s="2"/>
      <c r="K33" s="3"/>
      <c r="L33" s="3"/>
    </row>
    <row r="34" spans="2:12">
      <c r="B34" s="4"/>
      <c r="C34" s="4"/>
      <c r="D34" s="4"/>
      <c r="E34" s="4"/>
      <c r="F34" s="4"/>
      <c r="G34" s="4"/>
      <c r="H34" s="4"/>
      <c r="I34" s="4"/>
      <c r="J34" s="2"/>
      <c r="K34" s="3"/>
      <c r="L34" s="3"/>
    </row>
    <row r="35" spans="2:12">
      <c r="B35" s="4"/>
      <c r="C35" s="4"/>
      <c r="D35" s="4"/>
      <c r="E35" s="4"/>
      <c r="F35" s="4"/>
      <c r="G35" s="4"/>
      <c r="H35" s="4"/>
      <c r="I35" s="4"/>
      <c r="J35" s="2"/>
      <c r="K35" s="3"/>
      <c r="L35" s="3"/>
    </row>
    <row r="36" spans="2:12">
      <c r="B36" s="4"/>
      <c r="C36" s="4"/>
      <c r="D36" s="4"/>
      <c r="E36" s="4"/>
      <c r="F36" s="4"/>
      <c r="G36" s="4"/>
      <c r="H36" s="4"/>
      <c r="I36" s="4"/>
      <c r="J36" s="2"/>
      <c r="K36" s="3"/>
      <c r="L36" s="3"/>
    </row>
    <row r="37" spans="2:12">
      <c r="B37" s="4"/>
      <c r="C37" s="4"/>
      <c r="D37" s="4"/>
      <c r="E37" s="4"/>
      <c r="F37" s="4"/>
      <c r="G37" s="4"/>
      <c r="H37" s="4"/>
      <c r="I37" s="4"/>
      <c r="J37" s="2"/>
      <c r="K37" s="3"/>
      <c r="L37" s="3"/>
    </row>
    <row r="38" spans="2:12">
      <c r="B38" s="4"/>
      <c r="C38" s="4"/>
      <c r="D38" s="4"/>
      <c r="E38" s="4"/>
      <c r="F38" s="4"/>
      <c r="G38" s="4"/>
      <c r="H38" s="4"/>
      <c r="I38" s="4"/>
      <c r="J38" s="2"/>
      <c r="K38" s="3"/>
      <c r="L38" s="3"/>
    </row>
    <row r="39" spans="2:12">
      <c r="B39" s="4"/>
      <c r="C39" s="4"/>
      <c r="D39" s="4"/>
      <c r="E39" s="4"/>
      <c r="F39" s="4"/>
      <c r="G39" s="4"/>
      <c r="H39" s="4"/>
      <c r="I39" s="4"/>
      <c r="J39" s="2"/>
      <c r="K39" s="3"/>
      <c r="L39" s="3"/>
    </row>
    <row r="40" spans="2:12">
      <c r="B40" s="4"/>
      <c r="C40" s="4"/>
      <c r="D40" s="4"/>
      <c r="E40" s="4"/>
      <c r="F40" s="4"/>
      <c r="G40" s="4"/>
      <c r="H40" s="4"/>
      <c r="I40" s="4"/>
      <c r="J40" s="2"/>
      <c r="K40" s="3"/>
      <c r="L40" s="3"/>
    </row>
    <row r="41" spans="2:12">
      <c r="B41" s="4"/>
      <c r="C41" s="4"/>
      <c r="D41" s="4"/>
      <c r="E41" s="4"/>
      <c r="F41" s="4"/>
      <c r="G41" s="4"/>
      <c r="H41" s="4"/>
      <c r="I41" s="4"/>
      <c r="J41" s="2"/>
      <c r="K41" s="3"/>
      <c r="L41" s="3"/>
    </row>
    <row r="42" spans="2:12">
      <c r="B42" s="4"/>
      <c r="C42" s="4"/>
      <c r="D42" s="4"/>
      <c r="E42" s="4"/>
      <c r="F42" s="4"/>
      <c r="G42" s="4"/>
      <c r="H42" s="4"/>
      <c r="I42" s="4"/>
      <c r="J42" s="2"/>
      <c r="K42" s="3"/>
      <c r="L42" s="3"/>
    </row>
    <row r="43" spans="2:12">
      <c r="B43" s="4"/>
      <c r="C43" s="4"/>
      <c r="D43" s="4"/>
      <c r="E43" s="4"/>
      <c r="F43" s="4"/>
      <c r="G43" s="4"/>
      <c r="H43" s="4"/>
      <c r="I43" s="4"/>
      <c r="J43" s="2"/>
      <c r="K43" s="3"/>
      <c r="L43" s="3"/>
    </row>
    <row r="44" spans="2:12">
      <c r="B44" s="4"/>
      <c r="C44" s="4"/>
      <c r="D44" s="4"/>
      <c r="E44" s="4"/>
      <c r="F44" s="4"/>
      <c r="G44" s="4"/>
      <c r="H44" s="4"/>
      <c r="I44" s="4"/>
      <c r="J44" s="2"/>
      <c r="K44" s="3"/>
      <c r="L44" s="3"/>
    </row>
    <row r="45" spans="2:12">
      <c r="B45" s="4"/>
      <c r="C45" s="4"/>
      <c r="D45" s="4"/>
      <c r="E45" s="4"/>
      <c r="F45" s="4"/>
      <c r="G45" s="4"/>
      <c r="H45" s="4"/>
      <c r="I45" s="4"/>
      <c r="J45" s="2"/>
      <c r="K45" s="3"/>
      <c r="L45" s="3"/>
    </row>
    <row r="46" spans="2:12">
      <c r="B46" s="4"/>
      <c r="C46" s="4"/>
      <c r="D46" s="4"/>
      <c r="E46" s="4"/>
      <c r="F46" s="4"/>
      <c r="G46" s="4"/>
      <c r="H46" s="4"/>
      <c r="I46" s="4"/>
      <c r="J46" s="2"/>
      <c r="K46" s="3"/>
      <c r="L46" s="3"/>
    </row>
    <row r="47" spans="2:12">
      <c r="B47" s="4"/>
      <c r="C47" s="4"/>
      <c r="D47" s="4"/>
      <c r="E47" s="4"/>
      <c r="F47" s="4"/>
      <c r="G47" s="4"/>
      <c r="H47" s="4"/>
      <c r="I47" s="4"/>
      <c r="J47" s="2"/>
      <c r="L47" s="3"/>
    </row>
    <row r="48" spans="2:12">
      <c r="B48" s="4"/>
    </row>
  </sheetData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workbookViewId="0">
      <selection activeCell="A29" sqref="A29"/>
    </sheetView>
  </sheetViews>
  <sheetFormatPr baseColWidth="10" defaultRowHeight="15"/>
  <cols>
    <col min="1" max="2" width="57" customWidth="1"/>
    <col min="4" max="4" width="14.28515625" customWidth="1"/>
    <col min="5" max="5" width="17.85546875" bestFit="1" customWidth="1"/>
    <col min="6" max="6" width="15" customWidth="1"/>
    <col min="7" max="7" width="20.5703125" customWidth="1"/>
  </cols>
  <sheetData>
    <row r="1" spans="1:7" ht="15.75">
      <c r="A1" s="22" t="s">
        <v>30</v>
      </c>
      <c r="B1" s="22"/>
    </row>
    <row r="2" spans="1:7">
      <c r="A2" s="23" t="s">
        <v>34</v>
      </c>
      <c r="B2" s="23"/>
    </row>
    <row r="3" spans="1:7">
      <c r="A3" s="23"/>
      <c r="B3" s="23"/>
    </row>
    <row r="4" spans="1:7" ht="15.75">
      <c r="A4" s="22" t="s">
        <v>0</v>
      </c>
      <c r="B4" s="22"/>
    </row>
    <row r="5" spans="1:7" ht="22.5" customHeight="1">
      <c r="A5" s="24" t="s">
        <v>2</v>
      </c>
      <c r="B5" s="24" t="s">
        <v>32</v>
      </c>
    </row>
    <row r="6" spans="1:7" ht="22.5" customHeight="1">
      <c r="A6" s="25"/>
      <c r="B6" s="25"/>
    </row>
    <row r="7" spans="1:7" ht="18">
      <c r="A7" s="5" t="s">
        <v>11</v>
      </c>
      <c r="B7" s="15">
        <f>[2]sep!D15</f>
        <v>342584</v>
      </c>
      <c r="C7" s="3"/>
      <c r="D7" s="3"/>
      <c r="E7" s="3"/>
      <c r="F7" s="3"/>
      <c r="G7" s="3"/>
    </row>
    <row r="8" spans="1:7" ht="18">
      <c r="A8" s="5" t="s">
        <v>12</v>
      </c>
      <c r="B8" s="15">
        <f>[2]sep!D16</f>
        <v>0</v>
      </c>
      <c r="C8" s="3"/>
      <c r="D8" s="3"/>
      <c r="E8" s="3"/>
      <c r="F8" s="3"/>
      <c r="G8" s="3"/>
    </row>
    <row r="9" spans="1:7" ht="18">
      <c r="A9" s="5" t="s">
        <v>13</v>
      </c>
      <c r="B9" s="15">
        <f>[2]sep!D17</f>
        <v>0</v>
      </c>
      <c r="C9" s="3"/>
      <c r="D9" s="3"/>
      <c r="E9" s="3"/>
      <c r="F9" s="3"/>
      <c r="G9" s="3"/>
    </row>
    <row r="10" spans="1:7" ht="18">
      <c r="A10" s="5" t="s">
        <v>14</v>
      </c>
      <c r="B10" s="15">
        <f>[2]sep!D18</f>
        <v>124740</v>
      </c>
      <c r="C10" s="3"/>
      <c r="D10" s="3"/>
      <c r="E10" s="3"/>
      <c r="F10" s="3"/>
      <c r="G10" s="3"/>
    </row>
    <row r="11" spans="1:7" ht="18">
      <c r="A11" s="5" t="s">
        <v>15</v>
      </c>
      <c r="B11" s="15">
        <f>[2]sep!D19</f>
        <v>0</v>
      </c>
      <c r="C11" s="3"/>
      <c r="D11" s="3"/>
      <c r="E11" s="3"/>
      <c r="F11" s="3"/>
      <c r="G11" s="3"/>
    </row>
    <row r="12" spans="1:7" ht="18">
      <c r="A12" s="5" t="s">
        <v>16</v>
      </c>
      <c r="B12" s="15">
        <f>[2]sep!D20</f>
        <v>541678</v>
      </c>
      <c r="C12" s="3"/>
      <c r="D12" s="3"/>
      <c r="E12" s="3"/>
      <c r="F12" s="3"/>
      <c r="G12" s="3"/>
    </row>
    <row r="13" spans="1:7" ht="18">
      <c r="A13" s="5" t="s">
        <v>17</v>
      </c>
      <c r="B13" s="15">
        <f>[2]sep!D21</f>
        <v>0</v>
      </c>
      <c r="C13" s="3"/>
      <c r="D13" s="3"/>
      <c r="E13" s="3"/>
      <c r="F13" s="3"/>
      <c r="G13" s="3"/>
    </row>
    <row r="14" spans="1:7" ht="18">
      <c r="A14" s="5" t="s">
        <v>18</v>
      </c>
      <c r="B14" s="15">
        <f>[2]sep!D22</f>
        <v>413217</v>
      </c>
      <c r="C14" s="3"/>
      <c r="D14" s="3"/>
      <c r="E14" s="3"/>
      <c r="F14" s="3"/>
      <c r="G14" s="3"/>
    </row>
    <row r="15" spans="1:7" ht="18">
      <c r="A15" s="5" t="s">
        <v>19</v>
      </c>
      <c r="B15" s="15">
        <f>[2]sep!D23</f>
        <v>327119</v>
      </c>
      <c r="C15" s="3"/>
      <c r="D15" s="3"/>
      <c r="E15" s="3"/>
      <c r="F15" s="3"/>
      <c r="G15" s="3"/>
    </row>
    <row r="16" spans="1:7" ht="18">
      <c r="A16" s="5" t="s">
        <v>20</v>
      </c>
      <c r="B16" s="15">
        <f>[2]sep!D24</f>
        <v>0</v>
      </c>
      <c r="C16" s="3"/>
      <c r="D16" s="3"/>
      <c r="E16" s="3"/>
      <c r="F16" s="3"/>
      <c r="G16" s="3"/>
    </row>
    <row r="17" spans="1:7" ht="18">
      <c r="A17" s="5" t="s">
        <v>21</v>
      </c>
      <c r="B17" s="15">
        <f>[2]sep!D25</f>
        <v>0</v>
      </c>
      <c r="C17" s="3"/>
      <c r="D17" s="3"/>
      <c r="E17" s="3"/>
      <c r="F17" s="3"/>
      <c r="G17" s="3"/>
    </row>
    <row r="18" spans="1:7" ht="18">
      <c r="A18" s="5" t="s">
        <v>22</v>
      </c>
      <c r="B18" s="15">
        <f>[2]sep!D26</f>
        <v>282009</v>
      </c>
      <c r="C18" s="3"/>
      <c r="D18" s="3"/>
      <c r="E18" s="3"/>
      <c r="F18" s="3"/>
      <c r="G18" s="3"/>
    </row>
    <row r="19" spans="1:7" ht="18">
      <c r="A19" s="5" t="s">
        <v>23</v>
      </c>
      <c r="B19" s="15">
        <f>[2]sep!D27</f>
        <v>346422</v>
      </c>
      <c r="C19" s="3"/>
      <c r="D19" s="3"/>
      <c r="E19" s="3"/>
      <c r="F19" s="3"/>
      <c r="G19" s="3"/>
    </row>
    <row r="20" spans="1:7" ht="18">
      <c r="A20" s="5" t="s">
        <v>24</v>
      </c>
      <c r="B20" s="15">
        <f>[2]sep!D28</f>
        <v>0</v>
      </c>
      <c r="C20" s="3"/>
      <c r="D20" s="3"/>
      <c r="E20" s="3"/>
      <c r="F20" s="3"/>
      <c r="G20" s="3"/>
    </row>
    <row r="21" spans="1:7" ht="18">
      <c r="A21" s="5" t="s">
        <v>25</v>
      </c>
      <c r="B21" s="15">
        <f>[2]sep!D29</f>
        <v>426369</v>
      </c>
      <c r="C21" s="3"/>
      <c r="D21" s="3"/>
      <c r="E21" s="3"/>
      <c r="F21" s="3"/>
      <c r="G21" s="3"/>
    </row>
    <row r="22" spans="1:7" ht="18">
      <c r="A22" s="5" t="s">
        <v>26</v>
      </c>
      <c r="B22" s="15">
        <f>[2]sep!D30</f>
        <v>5014864</v>
      </c>
      <c r="C22" s="3"/>
      <c r="D22" s="3"/>
      <c r="E22" s="3"/>
      <c r="F22" s="3"/>
      <c r="G22" s="3"/>
    </row>
    <row r="23" spans="1:7" ht="18">
      <c r="A23" s="5" t="s">
        <v>27</v>
      </c>
      <c r="B23" s="15">
        <f>[2]sep!D31</f>
        <v>100672</v>
      </c>
      <c r="C23" s="3"/>
      <c r="D23" s="3"/>
      <c r="E23" s="3"/>
      <c r="F23" s="3"/>
      <c r="G23" s="3"/>
    </row>
    <row r="24" spans="1:7" ht="18">
      <c r="A24" s="5" t="s">
        <v>28</v>
      </c>
      <c r="B24" s="15">
        <f>[2]sep!D32</f>
        <v>0</v>
      </c>
      <c r="C24" s="3"/>
      <c r="D24" s="3"/>
      <c r="E24" s="3"/>
      <c r="F24" s="3"/>
      <c r="G24" s="3"/>
    </row>
    <row r="25" spans="1:7" ht="18">
      <c r="A25" s="6"/>
      <c r="B25" s="9" t="s">
        <v>1</v>
      </c>
      <c r="C25" s="3"/>
      <c r="E25" s="3"/>
      <c r="F25" s="3"/>
      <c r="G25" s="3"/>
    </row>
    <row r="26" spans="1:7" ht="18">
      <c r="A26" s="7" t="s">
        <v>29</v>
      </c>
      <c r="B26" s="8">
        <f t="shared" ref="B26" si="0">SUM(B7:B25)</f>
        <v>7919674</v>
      </c>
      <c r="C26" s="3"/>
      <c r="D26" s="4"/>
      <c r="E26" s="3"/>
      <c r="F26" s="3"/>
      <c r="G26" s="3"/>
    </row>
    <row r="27" spans="1:7">
      <c r="A27" s="1" t="s">
        <v>1</v>
      </c>
      <c r="E27" s="3"/>
      <c r="F27" s="3"/>
      <c r="G27" s="3"/>
    </row>
    <row r="28" spans="1:7">
      <c r="D28" s="4"/>
    </row>
    <row r="29" spans="1:7">
      <c r="B29" s="4"/>
      <c r="D29" s="4"/>
    </row>
    <row r="30" spans="1:7">
      <c r="B30" s="4" t="s">
        <v>1</v>
      </c>
    </row>
    <row r="31" spans="1:7">
      <c r="B31" s="4"/>
    </row>
    <row r="32" spans="1:7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8" spans="2:2">
      <c r="B48" s="4"/>
    </row>
  </sheetData>
  <mergeCells count="5">
    <mergeCell ref="A1:B1"/>
    <mergeCell ref="A2:B3"/>
    <mergeCell ref="A4:B4"/>
    <mergeCell ref="A5:A6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PART. FEDERALES</vt:lpstr>
      <vt:lpstr>PART. ISR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SAUL</cp:lastModifiedBy>
  <cp:lastPrinted>2016-08-22T19:04:54Z</cp:lastPrinted>
  <dcterms:created xsi:type="dcterms:W3CDTF">2014-08-21T16:54:56Z</dcterms:created>
  <dcterms:modified xsi:type="dcterms:W3CDTF">2016-12-06T19:52:15Z</dcterms:modified>
</cp:coreProperties>
</file>