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  <sheet name="PART. ISR" sheetId="2" r:id="rId2"/>
  </sheets>
  <externalReferences>
    <externalReference r:id="rId3"/>
    <externalReference r:id="rId4"/>
    <externalReference r:id="rId5"/>
  </externalReferences>
  <calcPr calcId="124519" iterate="1"/>
</workbook>
</file>

<file path=xl/calcChain.xml><?xml version="1.0" encoding="utf-8"?>
<calcChain xmlns="http://schemas.openxmlformats.org/spreadsheetml/2006/main">
  <c r="B7" i="1"/>
  <c r="B8" l="1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4"/>
  <c r="B23"/>
  <c r="B22"/>
  <c r="B21"/>
  <c r="B20"/>
  <c r="B19"/>
  <c r="B18"/>
  <c r="B17"/>
  <c r="B16"/>
  <c r="B15"/>
  <c r="B14"/>
  <c r="B13"/>
  <c r="B12"/>
  <c r="B11"/>
  <c r="B10"/>
  <c r="B9"/>
  <c r="B11" i="2" l="1"/>
  <c r="B9"/>
  <c r="B8"/>
  <c r="B26" l="1"/>
  <c r="J23" i="1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<sst xmlns="http://schemas.openxmlformats.org/spreadsheetml/2006/main" count="66" uniqueCount="35">
  <si>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</si>
  <si>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</si>
  <si>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</si>
  <si>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</si>
  <si>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</si>
  <si>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</si>
  <si>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</si>
  <si>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</si>
  <si>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</si>
  <si>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</si>
  <si>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</si>
  <si>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</si>
  <si>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</si>
  <si>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</si>
  <si>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</si>
  <si>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</si>
  <si>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</si>
  <si>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</si>
  <si>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</si>
  <si>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</si>
  <si>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</si>
  <si>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</si>
  <si>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</si>
  <si>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</si>
  <si>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</si>
  <si>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</si>
  <si>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</si>
  <si>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</si>
  <si>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</si>
  <si>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</si>
  <si>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</si>
  <si>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</si>
  <si>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ISR</t>
  </si>
  <si>
    <t>PARTICIPACIONES FEDERALES MINISTRADAS A LOS MUNICIPIOS EN EL MES DE  MAYO  DEL EJERCICIO FISCAL  2016</t>
  </si>
  <si>
    <t>PARTICIPACIONES DEL ISR MINISTRADAS A LOS MUNICIPIOS EN EL MES DE  MAYO  DEL EJERCICIO FISCAL 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</si>
</sst>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4" fontId="4" fillId="2" borderId="2" xfId="0" applyNumberFormat="1" applyFont="1" applyFill="1" applyBorder="1"/>
    <xf numFmtId="3" fontId="4" fillId="2" borderId="2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mpios/participaciones%20May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rt.al%20mes%20de%20Abril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ISR/SIN%20%20isr%20%202016%2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"/>
      <sheetName val="Ajuste"/>
      <sheetName val="Ajuste DEF Fisc."/>
      <sheetName val="fisc."/>
      <sheetName val="isan "/>
      <sheetName val="comp. gasolina"/>
      <sheetName val="Gasolina"/>
      <sheetName val="Tenencia Estatal"/>
      <sheetName val="20% del Impuesto de Adq. de Veh"/>
      <sheetName val="Hoja1"/>
    </sheetNames>
    <sheetDataSet>
      <sheetData sheetId="0">
        <row r="18">
          <cell r="C18">
            <v>33193896.09930696</v>
          </cell>
          <cell r="D18">
            <v>6737515.7235478936</v>
          </cell>
          <cell r="E18">
            <v>723223.81679150695</v>
          </cell>
          <cell r="F18">
            <v>2143.2659048064829</v>
          </cell>
          <cell r="G18">
            <v>749202.01317630848</v>
          </cell>
        </row>
        <row r="19">
          <cell r="C19">
            <v>4901075.0673991796</v>
          </cell>
          <cell r="D19">
            <v>994793.44726815482</v>
          </cell>
          <cell r="E19">
            <v>106783.91611583471</v>
          </cell>
          <cell r="F19">
            <v>316.45297248107948</v>
          </cell>
          <cell r="G19">
            <v>110619.59392288214</v>
          </cell>
        </row>
        <row r="20">
          <cell r="C20">
            <v>4873544.1805167617</v>
          </cell>
          <cell r="D20">
            <v>989205.37822381663</v>
          </cell>
          <cell r="E20">
            <v>106184.07712642563</v>
          </cell>
          <cell r="F20">
            <v>314.67535616850074</v>
          </cell>
          <cell r="G20">
            <v>109998.20871955651</v>
          </cell>
        </row>
        <row r="21">
          <cell r="C21">
            <v>3452276.1728855376</v>
          </cell>
          <cell r="D21">
            <v>700724.16107043508</v>
          </cell>
          <cell r="E21">
            <v>75217.694931110658</v>
          </cell>
          <cell r="F21">
            <v>222.90681977147801</v>
          </cell>
          <cell r="G21">
            <v>77919.514209133398</v>
          </cell>
        </row>
        <row r="22">
          <cell r="C22">
            <v>2740393.1041570427</v>
          </cell>
          <cell r="D22">
            <v>556230.02412018098</v>
          </cell>
          <cell r="E22">
            <v>59707.289387429322</v>
          </cell>
          <cell r="F22">
            <v>176.94190185855336</v>
          </cell>
          <cell r="G22">
            <v>61851.974965114001</v>
          </cell>
        </row>
        <row r="23">
          <cell r="C23">
            <v>70868632.228091806</v>
          </cell>
          <cell r="D23">
            <v>14384527.881711077</v>
          </cell>
          <cell r="E23">
            <v>1544075.5293520445</v>
          </cell>
          <cell r="F23">
            <v>4575.8510155097556</v>
          </cell>
          <cell r="G23">
            <v>1599538.7157172654</v>
          </cell>
        </row>
        <row r="24">
          <cell r="C24">
            <v>4059536.740981013</v>
          </cell>
          <cell r="D24">
            <v>823982.59429543139</v>
          </cell>
          <cell r="E24">
            <v>88448.600532883574</v>
          </cell>
          <cell r="F24">
            <v>262.11646443140756</v>
          </cell>
          <cell r="G24">
            <v>91625.673883147014</v>
          </cell>
        </row>
        <row r="25">
          <cell r="C25">
            <v>5601476.2406345224</v>
          </cell>
          <cell r="D25">
            <v>1136957.0517858854</v>
          </cell>
          <cell r="E25">
            <v>122044.15577788178</v>
          </cell>
          <cell r="F25">
            <v>361.67652652820766</v>
          </cell>
          <cell r="G25">
            <v>126427.98132787623</v>
          </cell>
        </row>
        <row r="26">
          <cell r="C26">
            <v>5812485.611729281</v>
          </cell>
          <cell r="D26">
            <v>1179786.5813871594</v>
          </cell>
          <cell r="E26">
            <v>126641.5974968463</v>
          </cell>
          <cell r="F26">
            <v>375.30099499400791</v>
          </cell>
          <cell r="G26">
            <v>131190.56313358844</v>
          </cell>
        </row>
        <row r="27">
          <cell r="C27">
            <v>8136596.3322040029</v>
          </cell>
          <cell r="D27">
            <v>1651521.8810223115</v>
          </cell>
          <cell r="E27">
            <v>177278.98639747858</v>
          </cell>
          <cell r="F27">
            <v>525.36434553551612</v>
          </cell>
          <cell r="G27">
            <v>183646.8468254765</v>
          </cell>
        </row>
        <row r="28">
          <cell r="C28">
            <v>21490912.975457806</v>
          </cell>
          <cell r="D28">
            <v>4362108.1313371202</v>
          </cell>
          <cell r="E28">
            <v>468240.90977284295</v>
          </cell>
          <cell r="F28">
            <v>1387.6268367431455</v>
          </cell>
          <cell r="G28">
            <v>485060.12123554252</v>
          </cell>
        </row>
        <row r="29">
          <cell r="C29">
            <v>36908412.739516392</v>
          </cell>
          <cell r="D29">
            <v>7491468.0223054318</v>
          </cell>
          <cell r="E29">
            <v>804155.16917119699</v>
          </cell>
          <cell r="F29">
            <v>2383.1050862023485</v>
          </cell>
          <cell r="G29">
            <v>833040.4193849701</v>
          </cell>
        </row>
        <row r="30">
          <cell r="C30">
            <v>4712606.158906715</v>
          </cell>
          <cell r="D30">
            <v>956539.05764878122</v>
          </cell>
          <cell r="E30">
            <v>102677.5827424138</v>
          </cell>
          <cell r="F30">
            <v>304.28389824889177</v>
          </cell>
          <cell r="G30">
            <v>106365.76107237067</v>
          </cell>
        </row>
        <row r="31">
          <cell r="C31">
            <v>12161061.868966505</v>
          </cell>
          <cell r="D31">
            <v>2468385.9138461077</v>
          </cell>
          <cell r="E31">
            <v>264963.46059525217</v>
          </cell>
          <cell r="F31">
            <v>785.21632989452849</v>
          </cell>
          <cell r="G31">
            <v>274480.94695884682</v>
          </cell>
        </row>
        <row r="32">
          <cell r="C32">
            <v>6894768.4042502595</v>
          </cell>
          <cell r="D32">
            <v>1399462.4311313436</v>
          </cell>
          <cell r="E32">
            <v>150222.21875664275</v>
          </cell>
          <cell r="F32">
            <v>445.1819092931097</v>
          </cell>
          <cell r="G32">
            <v>155618.20020749379</v>
          </cell>
        </row>
        <row r="33">
          <cell r="C33">
            <v>7164868.9273452321</v>
          </cell>
          <cell r="D33">
            <v>1454285.9600068491</v>
          </cell>
          <cell r="E33">
            <v>156107.12996579145</v>
          </cell>
          <cell r="F33">
            <v>462.62177957190892</v>
          </cell>
          <cell r="G33">
            <v>161714.49740193351</v>
          </cell>
        </row>
        <row r="34">
          <cell r="C34">
            <v>3124359.6635583155</v>
          </cell>
          <cell r="D34">
            <v>634165.45910326147</v>
          </cell>
          <cell r="E34">
            <v>68073.097359464562</v>
          </cell>
          <cell r="F34">
            <v>201.73388267600802</v>
          </cell>
          <cell r="G34">
            <v>70518.282723479861</v>
          </cell>
        </row>
        <row r="35">
          <cell r="C35">
            <v>7766655.4440927049</v>
          </cell>
          <cell r="D35">
            <v>1576433.3001887649</v>
          </cell>
          <cell r="E35">
            <v>169218.76772695381</v>
          </cell>
          <cell r="F35">
            <v>501.47797528507328</v>
          </cell>
          <cell r="G35">
            <v>175297.10513501544</v>
          </cell>
        </row>
      </sheetData>
      <sheetData sheetId="1">
        <row r="16">
          <cell r="C16">
            <v>-2659304.7428045808</v>
          </cell>
          <cell r="D16">
            <v>-959026.75977215287</v>
          </cell>
          <cell r="E16">
            <v>-108605.72089846258</v>
          </cell>
        </row>
        <row r="17">
          <cell r="C17">
            <v>-392646.04952017189</v>
          </cell>
          <cell r="D17">
            <v>-141600.19442207195</v>
          </cell>
          <cell r="E17">
            <v>-16035.622612058556</v>
          </cell>
        </row>
        <row r="18">
          <cell r="C18">
            <v>-390440.43262479448</v>
          </cell>
          <cell r="D18">
            <v>-140804.78139910204</v>
          </cell>
          <cell r="E18">
            <v>-15945.545454261417</v>
          </cell>
        </row>
        <row r="19">
          <cell r="C19">
            <v>-276576.58421776636</v>
          </cell>
          <cell r="D19">
            <v>-99741.989371056407</v>
          </cell>
          <cell r="E19">
            <v>-11295.358079543044</v>
          </cell>
        </row>
        <row r="20">
          <cell r="C20">
            <v>-219544.59209101231</v>
          </cell>
          <cell r="D20">
            <v>-79174.505798267855</v>
          </cell>
          <cell r="E20">
            <v>-8966.1776289154895</v>
          </cell>
        </row>
        <row r="21">
          <cell r="C21">
            <v>-5677588.7119853022</v>
          </cell>
          <cell r="D21">
            <v>-2047512.4261357877</v>
          </cell>
          <cell r="E21">
            <v>-231872.11495732266</v>
          </cell>
        </row>
        <row r="22">
          <cell r="C22">
            <v>-325226.82111744198</v>
          </cell>
          <cell r="D22">
            <v>-117286.75522848041</v>
          </cell>
          <cell r="E22">
            <v>-13282.228544339012</v>
          </cell>
        </row>
        <row r="23">
          <cell r="C23">
            <v>-448758.17797530448</v>
          </cell>
          <cell r="D23">
            <v>-161835.94697425663</v>
          </cell>
          <cell r="E23">
            <v>-18327.235928849695</v>
          </cell>
        </row>
        <row r="24">
          <cell r="C24">
            <v>-465663.03962968022</v>
          </cell>
          <cell r="D24">
            <v>-167932.35797816984</v>
          </cell>
          <cell r="E24">
            <v>-19017.62866839183</v>
          </cell>
        </row>
        <row r="25">
          <cell r="C25">
            <v>-651857.47258419078</v>
          </cell>
          <cell r="D25">
            <v>-235079.77468816951</v>
          </cell>
          <cell r="E25">
            <v>-26621.789369800797</v>
          </cell>
        </row>
        <row r="26">
          <cell r="C26">
            <v>-1721728.7971214887</v>
          </cell>
          <cell r="D26">
            <v>-620908.15051472455</v>
          </cell>
          <cell r="E26">
            <v>-70315.219686261815</v>
          </cell>
        </row>
        <row r="27">
          <cell r="C27">
            <v>-2956890.5305344434</v>
          </cell>
          <cell r="D27">
            <v>-1066345.3115601777</v>
          </cell>
          <cell r="E27">
            <v>-120759.09259946343</v>
          </cell>
        </row>
        <row r="28">
          <cell r="C28">
            <v>-377547.00056473218</v>
          </cell>
          <cell r="D28">
            <v>-136155.01479963236</v>
          </cell>
          <cell r="E28">
            <v>-15418.979069747837</v>
          </cell>
        </row>
        <row r="29">
          <cell r="C29">
            <v>-974274.58978995169</v>
          </cell>
          <cell r="D29">
            <v>-351353.26460900536</v>
          </cell>
          <cell r="E29">
            <v>-39789.269907291404</v>
          </cell>
        </row>
        <row r="30">
          <cell r="C30">
            <v>-552369.33510630287</v>
          </cell>
          <cell r="D30">
            <v>-199201.3044303527</v>
          </cell>
          <cell r="E30">
            <v>-22558.704489864806</v>
          </cell>
        </row>
        <row r="31">
          <cell r="C31">
            <v>-574008.24124590051</v>
          </cell>
          <cell r="D31">
            <v>-207004.95690614459</v>
          </cell>
          <cell r="E31">
            <v>-23442.435099191916</v>
          </cell>
        </row>
        <row r="32">
          <cell r="C32">
            <v>-250305.79256712881</v>
          </cell>
          <cell r="D32">
            <v>-90267.937079181982</v>
          </cell>
          <cell r="E32">
            <v>-10222.461761995857</v>
          </cell>
        </row>
        <row r="33">
          <cell r="C33">
            <v>-622219.92851980915</v>
          </cell>
          <cell r="D33">
            <v>-224391.56833326622</v>
          </cell>
          <cell r="E33">
            <v>-25411.395244237938</v>
          </cell>
        </row>
      </sheetData>
      <sheetData sheetId="2">
        <row r="14">
          <cell r="C14">
            <v>-486427.0696495673</v>
          </cell>
        </row>
        <row r="15">
          <cell r="C15">
            <v>-71820.902735708485</v>
          </cell>
        </row>
        <row r="16">
          <cell r="C16">
            <v>-71417.462037123303</v>
          </cell>
        </row>
        <row r="17">
          <cell r="C17">
            <v>-50590.041535762837</v>
          </cell>
        </row>
        <row r="18">
          <cell r="C18">
            <v>-40158.027348010604</v>
          </cell>
        </row>
        <row r="19">
          <cell r="C19">
            <v>-1038516.8707418867</v>
          </cell>
        </row>
        <row r="20">
          <cell r="C20">
            <v>-59488.905886265544</v>
          </cell>
        </row>
        <row r="21">
          <cell r="C21">
            <v>-82084.659941452701</v>
          </cell>
        </row>
        <row r="22">
          <cell r="C22">
            <v>-85176.814888951165</v>
          </cell>
        </row>
        <row r="23">
          <cell r="C23">
            <v>-119234.59358174122</v>
          </cell>
        </row>
        <row r="24">
          <cell r="C24">
            <v>-314930.24474954786</v>
          </cell>
        </row>
        <row r="25">
          <cell r="C25">
            <v>-540860.01235252863</v>
          </cell>
        </row>
        <row r="26">
          <cell r="C26">
            <v>-69059.058250693182</v>
          </cell>
        </row>
        <row r="27">
          <cell r="C27">
            <v>-178209.56211500504</v>
          </cell>
        </row>
        <row r="28">
          <cell r="C28">
            <v>-101036.70809712209</v>
          </cell>
        </row>
        <row r="29">
          <cell r="C29">
            <v>-104994.79140155968</v>
          </cell>
        </row>
        <row r="30">
          <cell r="C30">
            <v>-45784.716296310573</v>
          </cell>
        </row>
        <row r="31">
          <cell r="C31">
            <v>-113813.43839076336</v>
          </cell>
        </row>
      </sheetData>
      <sheetData sheetId="3">
        <row r="14">
          <cell r="C14">
            <v>2654721.5283728447</v>
          </cell>
        </row>
        <row r="15">
          <cell r="C15">
            <v>391969.33841904881</v>
          </cell>
        </row>
        <row r="16">
          <cell r="C16">
            <v>389767.52282369661</v>
          </cell>
        </row>
        <row r="17">
          <cell r="C17">
            <v>276099.91459361097</v>
          </cell>
        </row>
        <row r="18">
          <cell r="C18">
            <v>219166.21501873285</v>
          </cell>
        </row>
        <row r="19">
          <cell r="C19">
            <v>5667803.5955586703</v>
          </cell>
        </row>
        <row r="20">
          <cell r="C20">
            <v>324666.30458989227</v>
          </cell>
        </row>
        <row r="21">
          <cell r="C21">
            <v>447984.75967368967</v>
          </cell>
        </row>
        <row r="22">
          <cell r="C22">
            <v>464860.48641748005</v>
          </cell>
        </row>
        <row r="23">
          <cell r="C23">
            <v>650734.02007884451</v>
          </cell>
        </row>
        <row r="24">
          <cell r="C24">
            <v>1718761.4605302783</v>
          </cell>
        </row>
        <row r="25">
          <cell r="C25">
            <v>2951794.4378849347</v>
          </cell>
        </row>
        <row r="26">
          <cell r="C26">
            <v>376896.31212207465</v>
          </cell>
        </row>
        <row r="27">
          <cell r="C27">
            <v>972595.46317895269</v>
          </cell>
        </row>
        <row r="28">
          <cell r="C28">
            <v>551417.34676605801</v>
          </cell>
        </row>
        <row r="29">
          <cell r="C29">
            <v>573018.95904259826</v>
          </cell>
        </row>
        <row r="30">
          <cell r="C30">
            <v>249874.3996912484</v>
          </cell>
        </row>
        <row r="31">
          <cell r="C31">
            <v>621147.55523734796</v>
          </cell>
        </row>
      </sheetData>
      <sheetData sheetId="4">
        <row r="14">
          <cell r="H14">
            <v>156767.39862020782</v>
          </cell>
        </row>
        <row r="15">
          <cell r="H15">
            <v>23146.688971366963</v>
          </cell>
        </row>
        <row r="16">
          <cell r="H16">
            <v>23016.666707473869</v>
          </cell>
        </row>
        <row r="17">
          <cell r="H17">
            <v>16304.333583579908</v>
          </cell>
        </row>
        <row r="18">
          <cell r="H18">
            <v>12942.267965477702</v>
          </cell>
        </row>
        <row r="19">
          <cell r="H19">
            <v>334696.80946558528</v>
          </cell>
        </row>
        <row r="20">
          <cell r="H20">
            <v>19172.290368771657</v>
          </cell>
        </row>
        <row r="21">
          <cell r="H21">
            <v>26454.528147285168</v>
          </cell>
        </row>
        <row r="22">
          <cell r="H22">
            <v>27451.078539925042</v>
          </cell>
        </row>
        <row r="23">
          <cell r="H23">
            <v>38427.33726725672</v>
          </cell>
        </row>
        <row r="24">
          <cell r="H24">
            <v>101496.80866194348</v>
          </cell>
        </row>
        <row r="25">
          <cell r="H25">
            <v>174310.23568503989</v>
          </cell>
        </row>
        <row r="26">
          <cell r="H26">
            <v>22256.592177162358</v>
          </cell>
        </row>
        <row r="27">
          <cell r="H27">
            <v>57433.994128127844</v>
          </cell>
        </row>
        <row r="28">
          <cell r="H28">
            <v>32562.459784456627</v>
          </cell>
        </row>
        <row r="29">
          <cell r="H29">
            <v>33838.084563327953</v>
          </cell>
        </row>
        <row r="30">
          <cell r="H30">
            <v>14755.656743173669</v>
          </cell>
        </row>
        <row r="31">
          <cell r="H31">
            <v>36680.188619838125</v>
          </cell>
        </row>
      </sheetData>
      <sheetData sheetId="5">
        <row r="13">
          <cell r="F13">
            <v>1648198.2978253968</v>
          </cell>
        </row>
        <row r="14">
          <cell r="F14">
            <v>387233.06237675389</v>
          </cell>
        </row>
        <row r="15">
          <cell r="F15">
            <v>459345.18932564551</v>
          </cell>
        </row>
        <row r="16">
          <cell r="F16">
            <v>351819.42621270992</v>
          </cell>
        </row>
        <row r="17">
          <cell r="F17">
            <v>341068.93398562184</v>
          </cell>
        </row>
        <row r="18">
          <cell r="F18">
            <v>3126442.5201738905</v>
          </cell>
        </row>
        <row r="19">
          <cell r="F19">
            <v>388336.29613676405</v>
          </cell>
        </row>
        <row r="20">
          <cell r="F20">
            <v>400737.44034814852</v>
          </cell>
        </row>
        <row r="21">
          <cell r="F21">
            <v>393125.21503194777</v>
          </cell>
        </row>
        <row r="22">
          <cell r="F22">
            <v>555205.86216208572</v>
          </cell>
        </row>
        <row r="23">
          <cell r="F23">
            <v>1150912.3303851821</v>
          </cell>
        </row>
        <row r="24">
          <cell r="F24">
            <v>1812407.1845205554</v>
          </cell>
        </row>
        <row r="25">
          <cell r="F25">
            <v>372047.34740996547</v>
          </cell>
        </row>
        <row r="26">
          <cell r="F26">
            <v>727987.70354491414</v>
          </cell>
        </row>
        <row r="27">
          <cell r="F27">
            <v>417498.00364062289</v>
          </cell>
        </row>
        <row r="28">
          <cell r="F28">
            <v>473680.69871805509</v>
          </cell>
        </row>
        <row r="29">
          <cell r="F29">
            <v>337767.03400851431</v>
          </cell>
        </row>
        <row r="30">
          <cell r="F30">
            <v>454891.93419323099</v>
          </cell>
        </row>
      </sheetData>
      <sheetData sheetId="6">
        <row r="13">
          <cell r="F13">
            <v>431.51254839323758</v>
          </cell>
        </row>
        <row r="14">
          <cell r="F14">
            <v>101.38095991773199</v>
          </cell>
        </row>
        <row r="15">
          <cell r="F15">
            <v>120.26053752124513</v>
          </cell>
        </row>
        <row r="16">
          <cell r="F16">
            <v>92.109364133911811</v>
          </cell>
        </row>
        <row r="17">
          <cell r="F17">
            <v>89.29479242642185</v>
          </cell>
        </row>
        <row r="18">
          <cell r="F18">
            <v>818.52965208445414</v>
          </cell>
        </row>
        <row r="19">
          <cell r="F19">
            <v>101.66979604375125</v>
          </cell>
        </row>
        <row r="20">
          <cell r="F20">
            <v>104.91652269594285</v>
          </cell>
        </row>
        <row r="21">
          <cell r="F21">
            <v>102.92357636814288</v>
          </cell>
        </row>
        <row r="22">
          <cell r="F22">
            <v>145.35768953318393</v>
          </cell>
        </row>
        <row r="23">
          <cell r="F23">
            <v>301.31878750084775</v>
          </cell>
        </row>
        <row r="24">
          <cell r="F24">
            <v>474.50385305611303</v>
          </cell>
        </row>
        <row r="25">
          <cell r="F25">
            <v>97.405208593914992</v>
          </cell>
        </row>
        <row r="26">
          <cell r="F26">
            <v>190.59346777027488</v>
          </cell>
        </row>
        <row r="27">
          <cell r="F27">
            <v>109.30458291198849</v>
          </cell>
        </row>
        <row r="28">
          <cell r="F28">
            <v>124.01369768322049</v>
          </cell>
        </row>
        <row r="29">
          <cell r="F29">
            <v>88.43032649684217</v>
          </cell>
        </row>
        <row r="30">
          <cell r="F30">
            <v>119.09463686877581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. FEDERALES"/>
      <sheetName val="Hoja1"/>
      <sheetName val="Hoja2"/>
    </sheetNames>
    <sheetDataSet>
      <sheetData sheetId="0"/>
      <sheetData sheetId="1">
        <row r="125">
          <cell r="B125">
            <v>103028.6870341748</v>
          </cell>
        </row>
        <row r="182">
          <cell r="B182">
            <v>103028.6870341748</v>
          </cell>
          <cell r="C182">
            <v>20184.836016645033</v>
          </cell>
          <cell r="D182">
            <v>2643.2007573914402</v>
          </cell>
          <cell r="E182">
            <v>505.21734669614426</v>
          </cell>
          <cell r="F182">
            <v>14.274406101969362</v>
          </cell>
          <cell r="G182">
            <v>2283.334726063069</v>
          </cell>
          <cell r="H182">
            <v>13325.243701827401</v>
          </cell>
          <cell r="J182">
            <v>24347.521453195252</v>
          </cell>
        </row>
        <row r="183">
          <cell r="B183">
            <v>-254130.00393168008</v>
          </cell>
          <cell r="C183">
            <v>-49787.807686700638</v>
          </cell>
          <cell r="D183">
            <v>-6519.7047366555389</v>
          </cell>
          <cell r="E183">
            <v>-1246.1663833458927</v>
          </cell>
          <cell r="F183">
            <v>-35.209173126824076</v>
          </cell>
          <cell r="G183">
            <v>-5632.0611240947037</v>
          </cell>
          <cell r="H183">
            <v>-32867.974268302321</v>
          </cell>
          <cell r="J183">
            <v>-30628.369164346328</v>
          </cell>
        </row>
        <row r="184">
          <cell r="B184">
            <v>464542.76249206066</v>
          </cell>
          <cell r="C184">
            <v>91010.76363820862</v>
          </cell>
          <cell r="D184">
            <v>11917.843631768716</v>
          </cell>
          <cell r="E184">
            <v>2277.958388572903</v>
          </cell>
          <cell r="F184">
            <v>64.361414615935544</v>
          </cell>
          <cell r="G184">
            <v>10295.255155367136</v>
          </cell>
          <cell r="H184">
            <v>60081.766528519955</v>
          </cell>
          <cell r="J184">
            <v>78375.27338228056</v>
          </cell>
        </row>
        <row r="185">
          <cell r="B185">
            <v>-106216.27782063745</v>
          </cell>
          <cell r="C185">
            <v>-20809.331962048542</v>
          </cell>
          <cell r="D185">
            <v>-2724.97839256832</v>
          </cell>
          <cell r="E185">
            <v>-520.84819870301487</v>
          </cell>
          <cell r="F185">
            <v>-14.716040045704554</v>
          </cell>
          <cell r="G185">
            <v>-2353.9785141642205</v>
          </cell>
          <cell r="H185">
            <v>-13737.511636847319</v>
          </cell>
          <cell r="J185">
            <v>-30638.176053784089</v>
          </cell>
        </row>
        <row r="186">
          <cell r="B186">
            <v>-94424.179877263799</v>
          </cell>
          <cell r="C186">
            <v>-18499.086435962625</v>
          </cell>
          <cell r="D186">
            <v>-2422.4521436914415</v>
          </cell>
          <cell r="E186">
            <v>-463.02379458383558</v>
          </cell>
          <cell r="F186">
            <v>-13.082269882428818</v>
          </cell>
          <cell r="G186">
            <v>-2092.6405557536345</v>
          </cell>
          <cell r="H186">
            <v>-12212.377391477969</v>
          </cell>
          <cell r="J186">
            <v>-14523.447449961677</v>
          </cell>
        </row>
        <row r="187">
          <cell r="B187">
            <v>1219876.329459409</v>
          </cell>
          <cell r="C187">
            <v>238991.72531004995</v>
          </cell>
          <cell r="D187">
            <v>31295.92476395921</v>
          </cell>
          <cell r="E187">
            <v>5981.8551532402635</v>
          </cell>
          <cell r="F187">
            <v>169.01127852970239</v>
          </cell>
          <cell r="G187">
            <v>27035.052709473606</v>
          </cell>
          <cell r="H187">
            <v>157773.04209211469</v>
          </cell>
          <cell r="J187">
            <v>55119.372454229124</v>
          </cell>
        </row>
        <row r="188">
          <cell r="B188">
            <v>-32320.899423635256</v>
          </cell>
          <cell r="C188">
            <v>-6332.1398491687141</v>
          </cell>
          <cell r="D188">
            <v>-829.19260931463214</v>
          </cell>
          <cell r="E188">
            <v>-158.49060606030494</v>
          </cell>
          <cell r="F188">
            <v>-4.4779920741959058</v>
          </cell>
          <cell r="G188">
            <v>-716.29983993772964</v>
          </cell>
          <cell r="H188">
            <v>-4180.2324564165901</v>
          </cell>
          <cell r="J188">
            <v>42091.016837229799</v>
          </cell>
        </row>
        <row r="189">
          <cell r="B189">
            <v>-94938.029360678047</v>
          </cell>
          <cell r="C189">
            <v>-18599.757111854542</v>
          </cell>
          <cell r="D189">
            <v>-2435.6349511486865</v>
          </cell>
          <cell r="E189">
            <v>-465.54353622167645</v>
          </cell>
          <cell r="F189">
            <v>-13.153462638666648</v>
          </cell>
          <cell r="G189">
            <v>-2104.0285526622706</v>
          </cell>
          <cell r="H189">
            <v>-12278.836256379416</v>
          </cell>
          <cell r="J189">
            <v>36859.857965175375</v>
          </cell>
        </row>
        <row r="190">
          <cell r="B190">
            <v>-685960.79450620338</v>
          </cell>
          <cell r="C190">
            <v>-134389.81461894824</v>
          </cell>
          <cell r="D190">
            <v>-17598.322795069933</v>
          </cell>
          <cell r="E190">
            <v>-3363.7164804698746</v>
          </cell>
          <cell r="F190">
            <v>-95.038413403856794</v>
          </cell>
          <cell r="G190">
            <v>-15202.34944170597</v>
          </cell>
          <cell r="H190">
            <v>-88718.928871363561</v>
          </cell>
          <cell r="J190">
            <v>-140082.74193314827</v>
          </cell>
        </row>
        <row r="191">
          <cell r="B191">
            <v>143931.44183574864</v>
          </cell>
          <cell r="C191">
            <v>28198.287629642524</v>
          </cell>
          <cell r="D191">
            <v>3692.5608490623999</v>
          </cell>
          <cell r="E191">
            <v>705.79042831334903</v>
          </cell>
          <cell r="F191">
            <v>19.941396039763578</v>
          </cell>
          <cell r="G191">
            <v>3189.8267247340023</v>
          </cell>
          <cell r="H191">
            <v>18615.412794503383</v>
          </cell>
          <cell r="J191">
            <v>30754.003173733829</v>
          </cell>
        </row>
        <row r="192">
          <cell r="B192">
            <v>-94952.197702894613</v>
          </cell>
          <cell r="C192">
            <v>-18602.53289860487</v>
          </cell>
          <cell r="D192">
            <v>-2435.9984399396926</v>
          </cell>
          <cell r="E192">
            <v>-465.6130129127996</v>
          </cell>
          <cell r="F192">
            <v>-13.15542563243495</v>
          </cell>
          <cell r="G192">
            <v>-2104.3425532452916</v>
          </cell>
          <cell r="H192">
            <v>-12280.668722834438</v>
          </cell>
          <cell r="J192">
            <v>21936.284380873356</v>
          </cell>
        </row>
        <row r="193">
          <cell r="B193">
            <v>130625.32778478663</v>
          </cell>
          <cell r="C193">
            <v>25591.424066985648</v>
          </cell>
          <cell r="D193">
            <v>3351.1925200085775</v>
          </cell>
          <cell r="E193">
            <v>640.54180844652001</v>
          </cell>
          <cell r="F193">
            <v>18.097862155462888</v>
          </cell>
          <cell r="G193">
            <v>2894.9349508394175</v>
          </cell>
          <cell r="H193">
            <v>16894.46285757174</v>
          </cell>
          <cell r="J193">
            <v>39961.906136594094</v>
          </cell>
        </row>
        <row r="194">
          <cell r="B194">
            <v>-347471.20123684406</v>
          </cell>
          <cell r="C194">
            <v>-68074.721899022974</v>
          </cell>
          <cell r="D194">
            <v>-8914.372964651091</v>
          </cell>
          <cell r="E194">
            <v>-1703.8796028137585</v>
          </cell>
          <cell r="F194">
            <v>-48.141398070503179</v>
          </cell>
          <cell r="G194">
            <v>-7700.7004838146777</v>
          </cell>
          <cell r="H194">
            <v>-44940.28380961623</v>
          </cell>
          <cell r="J194">
            <v>-29999.335831000859</v>
          </cell>
        </row>
        <row r="195">
          <cell r="B195">
            <v>229815.11682501188</v>
          </cell>
          <cell r="C195">
            <v>45024.16347129146</v>
          </cell>
          <cell r="D195">
            <v>5895.9063571332181</v>
          </cell>
          <cell r="E195">
            <v>1126.9345159614652</v>
          </cell>
          <cell r="F195">
            <v>31.840397081284511</v>
          </cell>
          <cell r="G195">
            <v>5093.19153651533</v>
          </cell>
          <cell r="H195">
            <v>29723.201626762439</v>
          </cell>
          <cell r="J195">
            <v>73057.173496331859</v>
          </cell>
        </row>
        <row r="196">
          <cell r="B196">
            <v>88402.890486292541</v>
          </cell>
          <cell r="C196">
            <v>17319.427231674392</v>
          </cell>
          <cell r="D196">
            <v>2267.9759765497097</v>
          </cell>
          <cell r="E196">
            <v>433.49745646027924</v>
          </cell>
          <cell r="F196">
            <v>12.24803300628931</v>
          </cell>
          <cell r="G196">
            <v>1959.1959826172485</v>
          </cell>
          <cell r="H196">
            <v>11433.612264564261</v>
          </cell>
          <cell r="J196">
            <v>26743.594288647408</v>
          </cell>
        </row>
        <row r="197">
          <cell r="B197">
            <v>-143871.04814019799</v>
          </cell>
          <cell r="C197">
            <v>-28186.455615898594</v>
          </cell>
          <cell r="D197">
            <v>-3691.0114489252833</v>
          </cell>
          <cell r="E197">
            <v>-705.49427834288019</v>
          </cell>
          <cell r="F197">
            <v>-19.933028621318346</v>
          </cell>
          <cell r="G197">
            <v>-3188.4882720538494</v>
          </cell>
          <cell r="H197">
            <v>-18607.601759204332</v>
          </cell>
          <cell r="J197">
            <v>-39724.161166948499</v>
          </cell>
        </row>
        <row r="198">
          <cell r="B198">
            <v>-131232.89386262125</v>
          </cell>
          <cell r="C198">
            <v>-25710.45520291229</v>
          </cell>
          <cell r="D198">
            <v>-3366.779626506303</v>
          </cell>
          <cell r="E198">
            <v>-643.52110412261152</v>
          </cell>
          <cell r="F198">
            <v>-18.182039147118456</v>
          </cell>
          <cell r="G198">
            <v>-2908.3999067060845</v>
          </cell>
          <cell r="H198">
            <v>-16973.04258410625</v>
          </cell>
          <cell r="J198">
            <v>-37525.522004708415</v>
          </cell>
        </row>
        <row r="199">
          <cell r="B199">
            <v>-394705.03005479649</v>
          </cell>
          <cell r="C199">
            <v>-77328.524083385244</v>
          </cell>
          <cell r="D199">
            <v>-10126.156747401847</v>
          </cell>
          <cell r="E199">
            <v>-1935.498100114346</v>
          </cell>
          <cell r="F199">
            <v>-54.685544887347532</v>
          </cell>
          <cell r="G199">
            <v>-8747.5025414704196</v>
          </cell>
          <cell r="H199">
            <v>-51049.284109318476</v>
          </cell>
          <cell r="J199">
            <v>-106124.24996439011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 y comp. de Feb. Nov."/>
      <sheetName val="enero 2016"/>
      <sheetName val="Febrero de 2016"/>
      <sheetName val="Marzo de 2016 "/>
      <sheetName val="Abril de 2016 "/>
      <sheetName val="Mayo 2016"/>
      <sheetName val="junio 2016"/>
    </sheetNames>
    <sheetDataSet>
      <sheetData sheetId="0">
        <row r="14">
          <cell r="C14">
            <v>1495664</v>
          </cell>
        </row>
      </sheetData>
      <sheetData sheetId="1">
        <row r="14">
          <cell r="B14">
            <v>1066721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0</v>
          </cell>
        </row>
      </sheetData>
      <sheetData sheetId="2"/>
      <sheetData sheetId="3"/>
      <sheetData sheetId="4"/>
      <sheetData sheetId="5">
        <row r="14">
          <cell r="B14">
            <v>784875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>
      <selection sqref="A1:J26"/>
    </sheetView>
  </sheetViews>
  <sheetFormatPr baseColWidth="10" defaultRowHeight="15"/>
  <cols>
    <col min="1" max="1" width="15.140625" customWidth="1"/>
    <col min="2" max="2" width="13.42578125" customWidth="1"/>
    <col min="3" max="3" width="12.85546875" customWidth="1"/>
    <col min="4" max="4" width="14.42578125" customWidth="1"/>
    <col min="5" max="6" width="15.85546875" customWidth="1"/>
    <col min="7" max="7" width="18.42578125" customWidth="1"/>
    <col min="8" max="8" width="15" customWidth="1"/>
    <col min="9" max="9" width="19" customWidth="1"/>
    <col min="10" max="10" width="12.85546875" customWidth="1"/>
    <col min="12" max="12" width="11.7109375" bestFit="1" customWidth="1"/>
  </cols>
  <sheetData>
    <row r="1" spans="1:12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</row>
    <row r="2" spans="1:12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3" spans="1:1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2" ht="15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12" ht="22.5" customHeight="1">
      <c r="A5" s="16" t="s">
        <v>2</v>
      </c>
      <c r="B5" s="16" t="s">
        <v>3</v>
      </c>
      <c r="C5" s="16" t="s">
        <v>4</v>
      </c>
      <c r="D5" s="16" t="s">
        <v>5</v>
      </c>
      <c r="E5" s="18" t="s">
        <v>6</v>
      </c>
      <c r="F5" s="16" t="s">
        <v>31</v>
      </c>
      <c r="G5" s="16" t="s">
        <v>7</v>
      </c>
      <c r="H5" s="16" t="s">
        <v>8</v>
      </c>
      <c r="I5" s="18" t="s">
        <v>9</v>
      </c>
      <c r="J5" s="16" t="s">
        <v>10</v>
      </c>
    </row>
    <row r="6" spans="1:12" ht="22.5" customHeight="1">
      <c r="A6" s="17"/>
      <c r="B6" s="17"/>
      <c r="C6" s="17"/>
      <c r="D6" s="17"/>
      <c r="E6" s="19"/>
      <c r="F6" s="17"/>
      <c r="G6" s="17"/>
      <c r="H6" s="17"/>
      <c r="I6" s="19"/>
      <c r="J6" s="17"/>
    </row>
    <row r="7" spans="1:12">
      <c r="A7" s="1" t="s">
        <v>11</v>
      </c>
      <c r="B7" s="2">
        <f>[1]Mayo!C18+[1]Ajuste!C16+[2]Hoja1!B182</f>
        <v>30637620.043536555</v>
      </c>
      <c r="C7" s="2">
        <f>[1]Mayo!D18+[1]Ajuste!D16+[2]Hoja1!C182</f>
        <v>5798673.7997923857</v>
      </c>
      <c r="D7" s="2">
        <f>[1]Mayo!G18+[2]Hoja1!D182</f>
        <v>751845.21393369988</v>
      </c>
      <c r="E7" s="2">
        <f>'[1]isan '!H14+[2]Hoja1!E182</f>
        <v>157272.61596690398</v>
      </c>
      <c r="F7" s="2">
        <f>[1]Mayo!F18+[2]Hoja1!F182</f>
        <v>2157.5403109084523</v>
      </c>
      <c r="G7" s="2">
        <f>[1]Mayo!E18+[1]Ajuste!E16+[2]Hoja1!G182</f>
        <v>616901.43061910744</v>
      </c>
      <c r="H7" s="2">
        <f>'[1]Ajuste DEF Fisc.'!C14+[1]fisc.!C14+[2]Hoja1!H182</f>
        <v>2181619.7024251046</v>
      </c>
      <c r="I7" s="2">
        <f>'[1]comp. gasolina'!F13+[1]Gasolina!F13+[2]Hoja1!J182</f>
        <v>1672977.3318269853</v>
      </c>
      <c r="J7" s="2">
        <f t="shared" ref="J7:J24" si="0">SUM(B7:I7)</f>
        <v>41819067.678411648</v>
      </c>
      <c r="K7" s="7"/>
      <c r="L7" s="8"/>
    </row>
    <row r="8" spans="1:12">
      <c r="A8" s="1" t="s">
        <v>12</v>
      </c>
      <c r="B8" s="2">
        <f>[1]Mayo!C19+[1]Ajuste!C17+[2]Hoja1!B183</f>
        <v>4254299.0139473276</v>
      </c>
      <c r="C8" s="2">
        <f>[1]Mayo!D19+[1]Ajuste!D17+[2]Hoja1!C183</f>
        <v>803405.4451593823</v>
      </c>
      <c r="D8" s="2">
        <f>[1]Mayo!G19+[2]Hoja1!D183</f>
        <v>104099.8891862266</v>
      </c>
      <c r="E8" s="2">
        <f>'[1]isan '!H15+[2]Hoja1!E183</f>
        <v>21900.522588021071</v>
      </c>
      <c r="F8" s="2">
        <f>[1]Mayo!F19+[2]Hoja1!F183</f>
        <v>281.24379935425543</v>
      </c>
      <c r="G8" s="2">
        <f>[1]Mayo!E19+[1]Ajuste!E17+[2]Hoja1!G183</f>
        <v>85116.23237968146</v>
      </c>
      <c r="H8" s="2">
        <f>'[1]Ajuste DEF Fisc.'!C15+[1]fisc.!C15+[2]Hoja1!H183</f>
        <v>287280.46141503798</v>
      </c>
      <c r="I8" s="2">
        <f>'[1]comp. gasolina'!F14+[1]Gasolina!F14+[2]Hoja1!J183</f>
        <v>356706.07417232532</v>
      </c>
      <c r="J8" s="2">
        <f t="shared" si="0"/>
        <v>5913088.882647356</v>
      </c>
      <c r="K8" s="7"/>
      <c r="L8" s="8"/>
    </row>
    <row r="9" spans="1:12">
      <c r="A9" s="1" t="s">
        <v>13</v>
      </c>
      <c r="B9" s="2">
        <f>[1]Mayo!C20+[1]Ajuste!C18+[2]Hoja1!B184</f>
        <v>4947646.5103840278</v>
      </c>
      <c r="C9" s="2">
        <f>[1]Mayo!D20+[1]Ajuste!D18+[2]Hoja1!C184</f>
        <v>939411.36046292318</v>
      </c>
      <c r="D9" s="2">
        <f>[1]Mayo!G20+[2]Hoja1!D184</f>
        <v>121916.05235132523</v>
      </c>
      <c r="E9" s="2">
        <f>'[1]isan '!H16+[2]Hoja1!E184</f>
        <v>25294.625096046773</v>
      </c>
      <c r="F9" s="2">
        <f>[1]Mayo!F20+[2]Hoja1!F184</f>
        <v>379.03677078443627</v>
      </c>
      <c r="G9" s="2">
        <f>[1]Mayo!E20+[1]Ajuste!E18+[2]Hoja1!G184</f>
        <v>100533.78682753135</v>
      </c>
      <c r="H9" s="2">
        <f>'[1]Ajuste DEF Fisc.'!C16+[1]fisc.!C16+[2]Hoja1!H184</f>
        <v>378431.82731509331</v>
      </c>
      <c r="I9" s="2">
        <f>'[1]comp. gasolina'!F15+[1]Gasolina!F15+[2]Hoja1!J184</f>
        <v>537840.72324544739</v>
      </c>
      <c r="J9" s="2">
        <f t="shared" si="0"/>
        <v>7051453.922453179</v>
      </c>
      <c r="K9" s="7"/>
      <c r="L9" s="8"/>
    </row>
    <row r="10" spans="1:12">
      <c r="A10" s="1" t="s">
        <v>14</v>
      </c>
      <c r="B10" s="2">
        <f>[1]Mayo!C21+[1]Ajuste!C19+[2]Hoja1!B185</f>
        <v>3069483.3108471339</v>
      </c>
      <c r="C10" s="2">
        <f>[1]Mayo!D21+[1]Ajuste!D19+[2]Hoja1!C185</f>
        <v>580172.8397373301</v>
      </c>
      <c r="D10" s="2">
        <f>[1]Mayo!G21+[2]Hoja1!D185</f>
        <v>75194.535816565083</v>
      </c>
      <c r="E10" s="2">
        <f>'[1]isan '!H17+[2]Hoja1!E185</f>
        <v>15783.485384876893</v>
      </c>
      <c r="F10" s="2">
        <f>[1]Mayo!F21+[2]Hoja1!F185</f>
        <v>208.19077972577347</v>
      </c>
      <c r="G10" s="2">
        <f>[1]Mayo!E21+[1]Ajuste!E19+[2]Hoja1!G185</f>
        <v>61568.358337403391</v>
      </c>
      <c r="H10" s="2">
        <f>'[1]Ajuste DEF Fisc.'!C17+[1]fisc.!C17+[2]Hoja1!H185</f>
        <v>211772.36142100082</v>
      </c>
      <c r="I10" s="2">
        <f>'[1]comp. gasolina'!F16+[1]Gasolina!F16+[2]Hoja1!J185</f>
        <v>321273.35952305974</v>
      </c>
      <c r="J10" s="2">
        <f t="shared" si="0"/>
        <v>4335456.4418470953</v>
      </c>
      <c r="K10" s="7"/>
      <c r="L10" s="8"/>
    </row>
    <row r="11" spans="1:12">
      <c r="A11" s="1" t="s">
        <v>15</v>
      </c>
      <c r="B11" s="2">
        <f>[1]Mayo!C22+[1]Ajuste!C20+[2]Hoja1!B186</f>
        <v>2426424.3321887664</v>
      </c>
      <c r="C11" s="2">
        <f>[1]Mayo!D22+[1]Ajuste!D20+[2]Hoja1!C186</f>
        <v>458556.4318859505</v>
      </c>
      <c r="D11" s="2">
        <f>[1]Mayo!G22+[2]Hoja1!D186</f>
        <v>59429.522821422557</v>
      </c>
      <c r="E11" s="2">
        <f>'[1]isan '!H18+[2]Hoja1!E186</f>
        <v>12479.244170893866</v>
      </c>
      <c r="F11" s="2">
        <f>[1]Mayo!F22+[2]Hoja1!F186</f>
        <v>163.85963197612455</v>
      </c>
      <c r="G11" s="2">
        <f>[1]Mayo!E22+[1]Ajuste!E20+[2]Hoja1!G186</f>
        <v>48648.4712027602</v>
      </c>
      <c r="H11" s="2">
        <f>'[1]Ajuste DEF Fisc.'!C18+[1]fisc.!C18+[2]Hoja1!H186</f>
        <v>166795.8102792443</v>
      </c>
      <c r="I11" s="2">
        <f>'[1]comp. gasolina'!F17+[1]Gasolina!F17+[2]Hoja1!J186</f>
        <v>326634.78132808657</v>
      </c>
      <c r="J11" s="2">
        <f t="shared" si="0"/>
        <v>3499132.4535091002</v>
      </c>
      <c r="K11" s="7"/>
      <c r="L11" s="8"/>
    </row>
    <row r="12" spans="1:12">
      <c r="A12" s="1" t="s">
        <v>16</v>
      </c>
      <c r="B12" s="2">
        <f>[1]Mayo!C23+[1]Ajuste!C21+[2]Hoja1!B187</f>
        <v>66410919.845565908</v>
      </c>
      <c r="C12" s="2">
        <f>[1]Mayo!D23+[1]Ajuste!D21+[2]Hoja1!C187</f>
        <v>12576007.180885339</v>
      </c>
      <c r="D12" s="2">
        <f>[1]Mayo!G23+[2]Hoja1!D187</f>
        <v>1630834.6404812245</v>
      </c>
      <c r="E12" s="2">
        <f>'[1]isan '!H19+[2]Hoja1!E187</f>
        <v>340678.66461882554</v>
      </c>
      <c r="F12" s="2">
        <f>[1]Mayo!F23+[2]Hoja1!F187</f>
        <v>4744.862294039458</v>
      </c>
      <c r="G12" s="2">
        <f>[1]Mayo!E23+[1]Ajuste!E21+[2]Hoja1!G187</f>
        <v>1339238.4671041954</v>
      </c>
      <c r="H12" s="2">
        <f>'[1]Ajuste DEF Fisc.'!C19+[1]fisc.!C19+[2]Hoja1!H187</f>
        <v>4787059.766908898</v>
      </c>
      <c r="I12" s="2">
        <f>'[1]comp. gasolina'!F18+[1]Gasolina!F18+[2]Hoja1!J187</f>
        <v>3182380.422280204</v>
      </c>
      <c r="J12" s="2">
        <f t="shared" si="0"/>
        <v>90271863.85013862</v>
      </c>
      <c r="K12" s="7"/>
      <c r="L12" s="8"/>
    </row>
    <row r="13" spans="1:12">
      <c r="A13" s="1" t="s">
        <v>17</v>
      </c>
      <c r="B13" s="2">
        <f>[1]Mayo!C24+[1]Ajuste!C22+[2]Hoja1!B188</f>
        <v>3701989.0204399358</v>
      </c>
      <c r="C13" s="2">
        <f>[1]Mayo!D24+[1]Ajuste!D22+[2]Hoja1!C188</f>
        <v>700363.69921778224</v>
      </c>
      <c r="D13" s="2">
        <f>[1]Mayo!G24+[2]Hoja1!D188</f>
        <v>90796.481273832382</v>
      </c>
      <c r="E13" s="2">
        <f>'[1]isan '!H20+[2]Hoja1!E188</f>
        <v>19013.799762711351</v>
      </c>
      <c r="F13" s="2">
        <f>[1]Mayo!F24+[2]Hoja1!F188</f>
        <v>257.63847235721164</v>
      </c>
      <c r="G13" s="2">
        <f>[1]Mayo!E24+[1]Ajuste!E22+[2]Hoja1!G188</f>
        <v>74450.072148606836</v>
      </c>
      <c r="H13" s="2">
        <f>'[1]Ajuste DEF Fisc.'!C20+[1]fisc.!C20+[2]Hoja1!H188</f>
        <v>260997.16624721012</v>
      </c>
      <c r="I13" s="2">
        <f>'[1]comp. gasolina'!F19+[1]Gasolina!F19+[2]Hoja1!J188</f>
        <v>430528.9827700376</v>
      </c>
      <c r="J13" s="2">
        <f t="shared" si="0"/>
        <v>5278396.8603324741</v>
      </c>
      <c r="K13" s="7"/>
      <c r="L13" s="8"/>
    </row>
    <row r="14" spans="1:12">
      <c r="A14" s="1" t="s">
        <v>18</v>
      </c>
      <c r="B14" s="2">
        <f>[1]Mayo!C25+[1]Ajuste!C23+[2]Hoja1!B189</f>
        <v>5057780.0332985399</v>
      </c>
      <c r="C14" s="2">
        <f>[1]Mayo!D25+[1]Ajuste!D23+[2]Hoja1!C189</f>
        <v>956521.3476997742</v>
      </c>
      <c r="D14" s="2">
        <f>[1]Mayo!G25+[2]Hoja1!D189</f>
        <v>123992.34637672754</v>
      </c>
      <c r="E14" s="2">
        <f>'[1]isan '!H21+[2]Hoja1!E189</f>
        <v>25988.98461106349</v>
      </c>
      <c r="F14" s="2">
        <f>[1]Mayo!F25+[2]Hoja1!F189</f>
        <v>348.52306388954099</v>
      </c>
      <c r="G14" s="2">
        <f>[1]Mayo!E25+[1]Ajuste!E23+[2]Hoja1!G189</f>
        <v>101612.89129636981</v>
      </c>
      <c r="H14" s="2">
        <f>'[1]Ajuste DEF Fisc.'!C21+[1]fisc.!C21+[2]Hoja1!H189</f>
        <v>353621.2634758575</v>
      </c>
      <c r="I14" s="2">
        <f>'[1]comp. gasolina'!F20+[1]Gasolina!F20+[2]Hoja1!J189</f>
        <v>437702.21483601979</v>
      </c>
      <c r="J14" s="2">
        <f t="shared" si="0"/>
        <v>7057567.6046582423</v>
      </c>
      <c r="K14" s="7"/>
      <c r="L14" s="8"/>
    </row>
    <row r="15" spans="1:12">
      <c r="A15" s="1" t="s">
        <v>19</v>
      </c>
      <c r="B15" s="2">
        <f>[1]Mayo!C26+[1]Ajuste!C24+[2]Hoja1!B190</f>
        <v>4660861.7775933975</v>
      </c>
      <c r="C15" s="2">
        <f>[1]Mayo!D26+[1]Ajuste!D24+[2]Hoja1!C190</f>
        <v>877464.40879004134</v>
      </c>
      <c r="D15" s="2">
        <f>[1]Mayo!G26+[2]Hoja1!D190</f>
        <v>113592.2403385185</v>
      </c>
      <c r="E15" s="2">
        <f>'[1]isan '!H22+[2]Hoja1!E190</f>
        <v>24087.362059455168</v>
      </c>
      <c r="F15" s="2">
        <f>[1]Mayo!F26+[2]Hoja1!F190</f>
        <v>280.26258159015111</v>
      </c>
      <c r="G15" s="2">
        <f>[1]Mayo!E26+[1]Ajuste!E24+[2]Hoja1!G190</f>
        <v>92421.619386748498</v>
      </c>
      <c r="H15" s="2">
        <f>'[1]Ajuste DEF Fisc.'!C22+[1]fisc.!C22+[2]Hoja1!H190</f>
        <v>290964.74265716533</v>
      </c>
      <c r="I15" s="2">
        <f>'[1]comp. gasolina'!F21+[1]Gasolina!F21+[2]Hoja1!J190</f>
        <v>253145.39667516763</v>
      </c>
      <c r="J15" s="2">
        <f t="shared" si="0"/>
        <v>6312817.8100820845</v>
      </c>
      <c r="K15" s="7"/>
      <c r="L15" s="8"/>
    </row>
    <row r="16" spans="1:12">
      <c r="A16" s="1" t="s">
        <v>20</v>
      </c>
      <c r="B16" s="2">
        <f>[1]Mayo!C27+[1]Ajuste!C25+[2]Hoja1!B191</f>
        <v>7628670.3014555611</v>
      </c>
      <c r="C16" s="2">
        <f>[1]Mayo!D27+[1]Ajuste!D25+[2]Hoja1!C191</f>
        <v>1444640.3939637844</v>
      </c>
      <c r="D16" s="2">
        <f>[1]Mayo!G27+[2]Hoja1!D191</f>
        <v>187339.4076745389</v>
      </c>
      <c r="E16" s="2">
        <f>'[1]isan '!H23+[2]Hoja1!E191</f>
        <v>39133.127695570067</v>
      </c>
      <c r="F16" s="2">
        <f>[1]Mayo!F27+[2]Hoja1!F191</f>
        <v>545.30574157527974</v>
      </c>
      <c r="G16" s="2">
        <f>[1]Mayo!E27+[1]Ajuste!E25+[2]Hoja1!G191</f>
        <v>153847.0237524118</v>
      </c>
      <c r="H16" s="2">
        <f>'[1]Ajuste DEF Fisc.'!C23+[1]fisc.!C23+[2]Hoja1!H191</f>
        <v>550114.83929160668</v>
      </c>
      <c r="I16" s="2">
        <f>'[1]comp. gasolina'!F22+[1]Gasolina!F22+[2]Hoja1!J191</f>
        <v>586105.22302535269</v>
      </c>
      <c r="J16" s="2">
        <f t="shared" si="0"/>
        <v>10590395.622600399</v>
      </c>
      <c r="K16" s="7"/>
      <c r="L16" s="8"/>
    </row>
    <row r="17" spans="1:12">
      <c r="A17" s="1" t="s">
        <v>21</v>
      </c>
      <c r="B17" s="2">
        <f>[1]Mayo!C28+[1]Ajuste!C26+[2]Hoja1!B192</f>
        <v>19674231.980633423</v>
      </c>
      <c r="C17" s="2">
        <f>[1]Mayo!D28+[1]Ajuste!D26+[2]Hoja1!C192</f>
        <v>3722597.4479237907</v>
      </c>
      <c r="D17" s="2">
        <f>[1]Mayo!G28+[2]Hoja1!D192</f>
        <v>482624.12279560283</v>
      </c>
      <c r="E17" s="2">
        <f>'[1]isan '!H24+[2]Hoja1!E192</f>
        <v>101031.19564903068</v>
      </c>
      <c r="F17" s="2">
        <f>[1]Mayo!F28+[2]Hoja1!F192</f>
        <v>1374.4714111107105</v>
      </c>
      <c r="G17" s="2">
        <f>[1]Mayo!E28+[1]Ajuste!E26+[2]Hoja1!G192</f>
        <v>395821.34753333585</v>
      </c>
      <c r="H17" s="2">
        <f>'[1]Ajuste DEF Fisc.'!C24+[1]fisc.!C24+[2]Hoja1!H192</f>
        <v>1391550.5470578959</v>
      </c>
      <c r="I17" s="2">
        <f>'[1]comp. gasolina'!F23+[1]Gasolina!F23+[2]Hoja1!J192</f>
        <v>1173149.9335535564</v>
      </c>
      <c r="J17" s="2">
        <f t="shared" si="0"/>
        <v>26942381.046557747</v>
      </c>
      <c r="K17" s="7"/>
      <c r="L17" s="8"/>
    </row>
    <row r="18" spans="1:12">
      <c r="A18" s="1" t="s">
        <v>22</v>
      </c>
      <c r="B18" s="2">
        <f>[1]Mayo!C29+[1]Ajuste!C27+[2]Hoja1!B193</f>
        <v>34082147.53676673</v>
      </c>
      <c r="C18" s="2">
        <f>[1]Mayo!D29+[1]Ajuste!D27+[2]Hoja1!C193</f>
        <v>6450714.1348122405</v>
      </c>
      <c r="D18" s="2">
        <f>[1]Mayo!G29+[2]Hoja1!D193</f>
        <v>836391.61190497864</v>
      </c>
      <c r="E18" s="2">
        <f>'[1]isan '!H25+[2]Hoja1!E193</f>
        <v>174950.77749348641</v>
      </c>
      <c r="F18" s="2">
        <f>[1]Mayo!F29+[2]Hoja1!F193</f>
        <v>2401.2029483578112</v>
      </c>
      <c r="G18" s="2">
        <f>[1]Mayo!E29+[1]Ajuste!E27+[2]Hoja1!G193</f>
        <v>686291.01152257295</v>
      </c>
      <c r="H18" s="2">
        <f>'[1]Ajuste DEF Fisc.'!C25+[1]fisc.!C25+[2]Hoja1!H193</f>
        <v>2427828.8883899781</v>
      </c>
      <c r="I18" s="2">
        <f>'[1]comp. gasolina'!F24+[1]Gasolina!F24+[2]Hoja1!J193</f>
        <v>1852843.5945102056</v>
      </c>
      <c r="J18" s="2">
        <f t="shared" si="0"/>
        <v>46513568.758348547</v>
      </c>
      <c r="K18" s="7"/>
      <c r="L18" s="8"/>
    </row>
    <row r="19" spans="1:12">
      <c r="A19" s="1" t="s">
        <v>23</v>
      </c>
      <c r="B19" s="2">
        <f>[1]Mayo!C30+[1]Ajuste!C28+[2]Hoja1!B194</f>
        <v>3987587.9571051383</v>
      </c>
      <c r="C19" s="2">
        <f>[1]Mayo!D30+[1]Ajuste!D28+[2]Hoja1!C194</f>
        <v>752309.32095012593</v>
      </c>
      <c r="D19" s="2">
        <f>[1]Mayo!G30+[2]Hoja1!D194</f>
        <v>97451.388107719584</v>
      </c>
      <c r="E19" s="2">
        <f>'[1]isan '!H26+[2]Hoja1!E194</f>
        <v>20552.712574348599</v>
      </c>
      <c r="F19" s="2">
        <f>[1]Mayo!F30+[2]Hoja1!F194</f>
        <v>256.14250017838862</v>
      </c>
      <c r="G19" s="2">
        <f>[1]Mayo!E30+[1]Ajuste!E28+[2]Hoja1!G194</f>
        <v>79557.903188851284</v>
      </c>
      <c r="H19" s="2">
        <f>'[1]Ajuste DEF Fisc.'!C26+[1]fisc.!C26+[2]Hoja1!H194</f>
        <v>262896.97006176523</v>
      </c>
      <c r="I19" s="2">
        <f>'[1]comp. gasolina'!F25+[1]Gasolina!F25+[2]Hoja1!J194</f>
        <v>342145.41678755853</v>
      </c>
      <c r="J19" s="2">
        <f t="shared" si="0"/>
        <v>5542757.8112756861</v>
      </c>
      <c r="K19" s="7"/>
      <c r="L19" s="8"/>
    </row>
    <row r="20" spans="1:12">
      <c r="A20" s="1" t="s">
        <v>24</v>
      </c>
      <c r="B20" s="2">
        <f>[1]Mayo!C31+[1]Ajuste!C29+[2]Hoja1!B195</f>
        <v>11416602.396001566</v>
      </c>
      <c r="C20" s="2">
        <f>[1]Mayo!D31+[1]Ajuste!D29+[2]Hoja1!C195</f>
        <v>2162056.8127083937</v>
      </c>
      <c r="D20" s="2">
        <f>[1]Mayo!G31+[2]Hoja1!D195</f>
        <v>280376.85331598006</v>
      </c>
      <c r="E20" s="2">
        <f>'[1]isan '!H27+[2]Hoja1!E195</f>
        <v>58560.928644089312</v>
      </c>
      <c r="F20" s="2">
        <f>[1]Mayo!F31+[2]Hoja1!F195</f>
        <v>817.05672697581304</v>
      </c>
      <c r="G20" s="2">
        <f>[1]Mayo!E31+[1]Ajuste!E29+[2]Hoja1!G195</f>
        <v>230267.38222447611</v>
      </c>
      <c r="H20" s="2">
        <f>'[1]Ajuste DEF Fisc.'!C27+[1]fisc.!C27+[2]Hoja1!H195</f>
        <v>824109.1026907101</v>
      </c>
      <c r="I20" s="2">
        <f>'[1]comp. gasolina'!F26+[1]Gasolina!F26+[2]Hoja1!J195</f>
        <v>801235.4705090163</v>
      </c>
      <c r="J20" s="2">
        <f t="shared" si="0"/>
        <v>15774026.002821205</v>
      </c>
      <c r="K20" s="7"/>
      <c r="L20" s="8"/>
    </row>
    <row r="21" spans="1:12">
      <c r="A21" s="1" t="s">
        <v>25</v>
      </c>
      <c r="B21" s="2">
        <f>[1]Mayo!C32+[1]Ajuste!C30+[2]Hoja1!B196</f>
        <v>6430801.9596302491</v>
      </c>
      <c r="C21" s="2">
        <f>[1]Mayo!D32+[1]Ajuste!D30+[2]Hoja1!C196</f>
        <v>1217580.5539326651</v>
      </c>
      <c r="D21" s="2">
        <f>[1]Mayo!G32+[2]Hoja1!D196</f>
        <v>157886.17618404349</v>
      </c>
      <c r="E21" s="2">
        <f>'[1]isan '!H28+[2]Hoja1!E196</f>
        <v>32995.957240916905</v>
      </c>
      <c r="F21" s="2">
        <f>[1]Mayo!F32+[2]Hoja1!F196</f>
        <v>457.42994229939899</v>
      </c>
      <c r="G21" s="2">
        <f>[1]Mayo!E32+[1]Ajuste!E30+[2]Hoja1!G196</f>
        <v>129622.7102493952</v>
      </c>
      <c r="H21" s="2">
        <f>'[1]Ajuste DEF Fisc.'!C28+[1]fisc.!C28+[2]Hoja1!H196</f>
        <v>461814.25093350018</v>
      </c>
      <c r="I21" s="2">
        <f>'[1]comp. gasolina'!F27+[1]Gasolina!F27+[2]Hoja1!J196</f>
        <v>444350.90251218231</v>
      </c>
      <c r="J21" s="2">
        <f t="shared" si="0"/>
        <v>8875509.9406252503</v>
      </c>
      <c r="K21" s="7"/>
      <c r="L21" s="8"/>
    </row>
    <row r="22" spans="1:12">
      <c r="A22" s="1" t="s">
        <v>26</v>
      </c>
      <c r="B22" s="2">
        <f>[1]Mayo!C33+[1]Ajuste!C31+[2]Hoja1!B197</f>
        <v>6446989.6379591338</v>
      </c>
      <c r="C22" s="2">
        <f>[1]Mayo!D33+[1]Ajuste!D31+[2]Hoja1!C197</f>
        <v>1219094.547484806</v>
      </c>
      <c r="D22" s="2">
        <f>[1]Mayo!G33+[2]Hoja1!D197</f>
        <v>158023.48595300823</v>
      </c>
      <c r="E22" s="2">
        <f>'[1]isan '!H29+[2]Hoja1!E197</f>
        <v>33132.590284985075</v>
      </c>
      <c r="F22" s="2">
        <f>[1]Mayo!F33+[2]Hoja1!F197</f>
        <v>442.68875095059059</v>
      </c>
      <c r="G22" s="2">
        <f>[1]Mayo!E33+[1]Ajuste!E31+[2]Hoja1!G197</f>
        <v>129476.2065945457</v>
      </c>
      <c r="H22" s="2">
        <f>'[1]Ajuste DEF Fisc.'!C29+[1]fisc.!C29+[2]Hoja1!H197</f>
        <v>449416.56588183425</v>
      </c>
      <c r="I22" s="2">
        <f>'[1]comp. gasolina'!F28+[1]Gasolina!F28+[2]Hoja1!J197</f>
        <v>434080.55124878982</v>
      </c>
      <c r="J22" s="2">
        <f t="shared" si="0"/>
        <v>8870656.2741580531</v>
      </c>
      <c r="K22" s="7"/>
      <c r="L22" s="8"/>
    </row>
    <row r="23" spans="1:12">
      <c r="A23" s="1" t="s">
        <v>27</v>
      </c>
      <c r="B23" s="2">
        <f>[1]Mayo!C34+[1]Ajuste!C32+[2]Hoja1!B198</f>
        <v>2742820.9771285653</v>
      </c>
      <c r="C23" s="2">
        <f>[1]Mayo!D34+[1]Ajuste!D32+[2]Hoja1!C198</f>
        <v>518187.06682116719</v>
      </c>
      <c r="D23" s="2">
        <f>[1]Mayo!G34+[2]Hoja1!D198</f>
        <v>67151.503096973553</v>
      </c>
      <c r="E23" s="2">
        <f>'[1]isan '!H30+[2]Hoja1!E198</f>
        <v>14112.135639051057</v>
      </c>
      <c r="F23" s="2">
        <f>[1]Mayo!F34+[2]Hoja1!F198</f>
        <v>183.55184352888958</v>
      </c>
      <c r="G23" s="2">
        <f>[1]Mayo!E34+[1]Ajuste!E32+[2]Hoja1!G198</f>
        <v>54942.235690762616</v>
      </c>
      <c r="H23" s="2">
        <f>'[1]Ajuste DEF Fisc.'!C30+[1]fisc.!C30+[2]Hoja1!H198</f>
        <v>187116.6408108316</v>
      </c>
      <c r="I23" s="2">
        <f>'[1]comp. gasolina'!F29+[1]Gasolina!F29+[2]Hoja1!J198</f>
        <v>300329.94233030273</v>
      </c>
      <c r="J23" s="2">
        <f t="shared" si="0"/>
        <v>3884844.053361183</v>
      </c>
      <c r="K23" s="7"/>
      <c r="L23" s="8"/>
    </row>
    <row r="24" spans="1:12">
      <c r="A24" s="1" t="s">
        <v>28</v>
      </c>
      <c r="B24" s="2">
        <f>[1]Mayo!C35+[1]Ajuste!C33+[2]Hoja1!B199</f>
        <v>6749730.4855180997</v>
      </c>
      <c r="C24" s="2">
        <f>[1]Mayo!D35+[1]Ajuste!D33+[2]Hoja1!C199</f>
        <v>1274713.2077721134</v>
      </c>
      <c r="D24" s="2">
        <f>[1]Mayo!G35+[2]Hoja1!D199</f>
        <v>165170.94838761361</v>
      </c>
      <c r="E24" s="2">
        <f>'[1]isan '!H31+[2]Hoja1!E199</f>
        <v>34744.690519723779</v>
      </c>
      <c r="F24" s="2">
        <f>[1]Mayo!F35+[2]Hoja1!F199</f>
        <v>446.79243039772575</v>
      </c>
      <c r="G24" s="2">
        <f>[1]Mayo!E35+[1]Ajuste!E33+[2]Hoja1!G199</f>
        <v>135059.86994124544</v>
      </c>
      <c r="H24" s="2">
        <f>'[1]Ajuste DEF Fisc.'!C31+[1]fisc.!C31+[2]Hoja1!H199</f>
        <v>456284.83273726614</v>
      </c>
      <c r="I24" s="2">
        <f>'[1]comp. gasolina'!F30+[1]Gasolina!F30+[2]Hoja1!J199</f>
        <v>348886.77886570967</v>
      </c>
      <c r="J24" s="2">
        <f t="shared" si="0"/>
        <v>9165037.6061721705</v>
      </c>
      <c r="K24" s="7"/>
      <c r="L24" s="8"/>
    </row>
    <row r="25" spans="1:12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</row>
    <row r="26" spans="1:12">
      <c r="A26" s="5" t="s">
        <v>29</v>
      </c>
      <c r="B26" s="6">
        <f t="shared" ref="B26:J26" si="1">SUM(B7:B25)</f>
        <v>224326607.12000006</v>
      </c>
      <c r="C26" s="6">
        <f t="shared" si="1"/>
        <v>42452469.999999993</v>
      </c>
      <c r="D26" s="6">
        <f t="shared" si="1"/>
        <v>5504116.4200000009</v>
      </c>
      <c r="E26" s="6">
        <f t="shared" si="1"/>
        <v>1151713.4199999997</v>
      </c>
      <c r="F26" s="6">
        <f t="shared" si="1"/>
        <v>15745.80000000001</v>
      </c>
      <c r="G26" s="6">
        <f t="shared" si="1"/>
        <v>4515377.0200000005</v>
      </c>
      <c r="H26" s="6">
        <f t="shared" si="1"/>
        <v>15929675.74</v>
      </c>
      <c r="I26" s="6">
        <f t="shared" si="1"/>
        <v>13802317.100000009</v>
      </c>
      <c r="J26" s="6">
        <f t="shared" si="1"/>
        <v>307698022.62000006</v>
      </c>
      <c r="K26" s="7"/>
    </row>
    <row r="27" spans="1:12">
      <c r="A27" s="1" t="s">
        <v>1</v>
      </c>
    </row>
    <row r="28" spans="1:12">
      <c r="J28" s="8" t="s">
        <v>1</v>
      </c>
    </row>
    <row r="29" spans="1:12">
      <c r="B29" s="8"/>
      <c r="C29" s="8"/>
      <c r="D29" s="8"/>
      <c r="E29" s="8"/>
      <c r="F29" s="8"/>
      <c r="G29" s="8"/>
      <c r="H29" s="8"/>
      <c r="I29" s="8"/>
      <c r="J29" s="2" t="s">
        <v>1</v>
      </c>
    </row>
    <row r="30" spans="1:12">
      <c r="B30" s="8"/>
      <c r="C30" s="8"/>
      <c r="D30" s="7"/>
      <c r="E30" s="7"/>
      <c r="F30" s="7"/>
      <c r="G30" s="7"/>
      <c r="H30" s="7"/>
      <c r="I30" s="7"/>
      <c r="J30" s="7" t="s">
        <v>1</v>
      </c>
    </row>
    <row r="31" spans="1:12">
      <c r="B31" s="8"/>
      <c r="C31" s="8"/>
      <c r="D31" s="8"/>
      <c r="E31" s="8"/>
      <c r="F31" s="8"/>
      <c r="G31" s="8"/>
      <c r="H31" s="8"/>
      <c r="I31" s="8"/>
      <c r="J31" s="8"/>
    </row>
    <row r="32" spans="1:12">
      <c r="B32" s="8"/>
      <c r="J32" s="7"/>
    </row>
    <row r="33" spans="2:10">
      <c r="B33" s="8"/>
      <c r="J33" s="8" t="s">
        <v>1</v>
      </c>
    </row>
    <row r="34" spans="2:10">
      <c r="B34" s="8"/>
      <c r="J34" t="s">
        <v>1</v>
      </c>
    </row>
    <row r="35" spans="2:10">
      <c r="B35" s="8"/>
      <c r="J35" t="s">
        <v>1</v>
      </c>
    </row>
    <row r="36" spans="2:10">
      <c r="B36" s="8"/>
      <c r="J36" s="8" t="s">
        <v>1</v>
      </c>
    </row>
    <row r="37" spans="2:10">
      <c r="B37" s="8"/>
      <c r="J37" s="8" t="s">
        <v>1</v>
      </c>
    </row>
    <row r="38" spans="2:10">
      <c r="B38" s="8"/>
    </row>
    <row r="39" spans="2:10">
      <c r="B39" s="8"/>
    </row>
    <row r="40" spans="2:10">
      <c r="B40" s="8"/>
    </row>
    <row r="41" spans="2:10">
      <c r="B41" s="8"/>
    </row>
    <row r="42" spans="2:10">
      <c r="B42" s="8"/>
    </row>
    <row r="43" spans="2:10">
      <c r="B43" s="8"/>
    </row>
    <row r="44" spans="2:10">
      <c r="B44" s="8"/>
    </row>
    <row r="45" spans="2:10">
      <c r="B45" s="8"/>
    </row>
    <row r="46" spans="2:10">
      <c r="B46" s="8"/>
    </row>
    <row r="48" spans="2:10">
      <c r="B48" s="8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>
      <selection activeCell="B11" sqref="B11"/>
    </sheetView>
  </sheetViews>
  <sheetFormatPr baseColWidth="10" defaultRowHeight="15"/>
  <cols>
    <col min="1" max="2" width="57" customWidth="1"/>
    <col min="4" max="4" width="14.28515625" customWidth="1"/>
    <col min="5" max="5" width="17.85546875" bestFit="1" customWidth="1"/>
    <col min="6" max="6" width="15" customWidth="1"/>
    <col min="7" max="7" width="20.5703125" customWidth="1"/>
  </cols>
  <sheetData>
    <row r="1" spans="1:7" ht="15.75">
      <c r="A1" s="15" t="s">
        <v>30</v>
      </c>
      <c r="B1" s="15"/>
    </row>
    <row r="2" spans="1:7">
      <c r="A2" s="20" t="s">
        <v>34</v>
      </c>
      <c r="B2" s="20"/>
    </row>
    <row r="3" spans="1:7">
      <c r="A3" s="20"/>
      <c r="B3" s="20"/>
    </row>
    <row r="4" spans="1:7" ht="15.75">
      <c r="A4" s="15" t="s">
        <v>0</v>
      </c>
      <c r="B4" s="15"/>
    </row>
    <row r="5" spans="1:7" ht="22.5" customHeight="1">
      <c r="A5" s="21" t="s">
        <v>2</v>
      </c>
      <c r="B5" s="21" t="s">
        <v>32</v>
      </c>
    </row>
    <row r="6" spans="1:7" ht="22.5" customHeight="1">
      <c r="A6" s="22"/>
      <c r="B6" s="22"/>
    </row>
    <row r="7" spans="1:7" ht="18">
      <c r="A7" s="9" t="s">
        <v>11</v>
      </c>
      <c r="B7" s="10">
        <v>726258</v>
      </c>
      <c r="C7" s="7"/>
      <c r="D7" s="7"/>
      <c r="E7" s="7"/>
      <c r="F7" s="7"/>
      <c r="G7" s="7"/>
    </row>
    <row r="8" spans="1:7" ht="18">
      <c r="A8" s="9" t="s">
        <v>12</v>
      </c>
      <c r="B8" s="10">
        <f>'[3]enero 2016'!B15</f>
        <v>0</v>
      </c>
      <c r="C8" s="7"/>
      <c r="D8" s="7"/>
      <c r="E8" s="7"/>
      <c r="F8" s="7"/>
      <c r="G8" s="7"/>
    </row>
    <row r="9" spans="1:7" ht="18">
      <c r="A9" s="9" t="s">
        <v>13</v>
      </c>
      <c r="B9" s="10">
        <f>'[3]enero 2016'!B16</f>
        <v>0</v>
      </c>
      <c r="C9" s="7"/>
      <c r="D9" s="7"/>
      <c r="E9" s="7"/>
      <c r="F9" s="7"/>
      <c r="G9" s="7"/>
    </row>
    <row r="10" spans="1:7" ht="18">
      <c r="A10" s="9" t="s">
        <v>14</v>
      </c>
      <c r="B10" s="10">
        <v>527660</v>
      </c>
      <c r="C10" s="7"/>
      <c r="D10" s="7"/>
      <c r="E10" s="7"/>
      <c r="F10" s="7"/>
      <c r="G10" s="7"/>
    </row>
    <row r="11" spans="1:7" ht="18">
      <c r="A11" s="9" t="s">
        <v>15</v>
      </c>
      <c r="B11" s="10">
        <f>'[3]enero 2016'!B18</f>
        <v>0</v>
      </c>
      <c r="C11" s="7"/>
      <c r="D11" s="7"/>
      <c r="E11" s="7"/>
      <c r="F11" s="7"/>
      <c r="G11" s="7"/>
    </row>
    <row r="12" spans="1:7" ht="18">
      <c r="A12" s="9" t="s">
        <v>16</v>
      </c>
      <c r="B12" s="10">
        <v>136030</v>
      </c>
      <c r="C12" s="7"/>
      <c r="D12" s="7"/>
      <c r="E12" s="7"/>
      <c r="F12" s="7"/>
      <c r="G12" s="7"/>
    </row>
    <row r="13" spans="1:7" ht="18">
      <c r="A13" s="9" t="s">
        <v>17</v>
      </c>
      <c r="B13" s="10">
        <v>0</v>
      </c>
      <c r="C13" s="7"/>
      <c r="D13" s="7"/>
      <c r="E13" s="7"/>
      <c r="F13" s="7"/>
      <c r="G13" s="7"/>
    </row>
    <row r="14" spans="1:7" ht="18">
      <c r="A14" s="9" t="s">
        <v>18</v>
      </c>
      <c r="B14" s="10">
        <v>32332</v>
      </c>
      <c r="C14" s="7"/>
      <c r="D14" s="7"/>
      <c r="E14" s="7"/>
      <c r="F14" s="7"/>
      <c r="G14" s="7"/>
    </row>
    <row r="15" spans="1:7" ht="18">
      <c r="A15" s="9" t="s">
        <v>19</v>
      </c>
      <c r="B15" s="10">
        <v>0</v>
      </c>
      <c r="C15" s="7"/>
      <c r="D15" s="7"/>
      <c r="E15" s="7"/>
      <c r="F15" s="7"/>
      <c r="G15" s="7"/>
    </row>
    <row r="16" spans="1:7" ht="18">
      <c r="A16" s="9" t="s">
        <v>20</v>
      </c>
      <c r="B16" s="10">
        <v>0</v>
      </c>
      <c r="C16" s="7"/>
      <c r="D16" s="7"/>
      <c r="E16" s="7"/>
      <c r="F16" s="7"/>
      <c r="G16" s="7"/>
    </row>
    <row r="17" spans="1:7" ht="18">
      <c r="A17" s="9" t="s">
        <v>21</v>
      </c>
      <c r="B17" s="10">
        <v>0</v>
      </c>
      <c r="C17" s="7"/>
      <c r="D17" s="7"/>
      <c r="E17" s="7"/>
      <c r="F17" s="7"/>
      <c r="G17" s="7"/>
    </row>
    <row r="18" spans="1:7" ht="18">
      <c r="A18" s="9" t="s">
        <v>22</v>
      </c>
      <c r="B18" s="10">
        <v>8140065</v>
      </c>
      <c r="C18" s="7"/>
      <c r="D18" s="7"/>
      <c r="E18" s="7"/>
      <c r="F18" s="7"/>
      <c r="G18" s="7"/>
    </row>
    <row r="19" spans="1:7" ht="18">
      <c r="A19" s="9" t="s">
        <v>23</v>
      </c>
      <c r="B19" s="10">
        <v>0</v>
      </c>
      <c r="C19" s="7"/>
      <c r="D19" s="7"/>
      <c r="E19" s="7"/>
      <c r="F19" s="7"/>
      <c r="G19" s="7"/>
    </row>
    <row r="20" spans="1:7" ht="18">
      <c r="A20" s="9" t="s">
        <v>24</v>
      </c>
      <c r="B20" s="10">
        <v>0</v>
      </c>
      <c r="C20" s="7"/>
      <c r="D20" s="7"/>
      <c r="E20" s="7"/>
      <c r="F20" s="7"/>
      <c r="G20" s="7"/>
    </row>
    <row r="21" spans="1:7" ht="18">
      <c r="A21" s="9" t="s">
        <v>25</v>
      </c>
      <c r="B21" s="10">
        <v>173555</v>
      </c>
      <c r="C21" s="7"/>
      <c r="D21" s="7"/>
      <c r="E21" s="7"/>
      <c r="F21" s="7"/>
      <c r="G21" s="7"/>
    </row>
    <row r="22" spans="1:7" ht="18">
      <c r="A22" s="9" t="s">
        <v>26</v>
      </c>
      <c r="B22" s="10">
        <v>0</v>
      </c>
      <c r="C22" s="7"/>
      <c r="D22" s="7"/>
      <c r="E22" s="7"/>
      <c r="F22" s="7"/>
      <c r="G22" s="7"/>
    </row>
    <row r="23" spans="1:7" ht="18">
      <c r="A23" s="9" t="s">
        <v>27</v>
      </c>
      <c r="B23" s="10">
        <v>123608</v>
      </c>
      <c r="C23" s="7"/>
      <c r="D23" s="7"/>
      <c r="E23" s="7"/>
      <c r="F23" s="7"/>
      <c r="G23" s="7"/>
    </row>
    <row r="24" spans="1:7" ht="18">
      <c r="A24" s="9" t="s">
        <v>28</v>
      </c>
      <c r="B24" s="10">
        <v>0</v>
      </c>
      <c r="C24" s="7"/>
      <c r="D24" s="7"/>
      <c r="E24" s="7"/>
      <c r="F24" s="7"/>
      <c r="G24" s="7"/>
    </row>
    <row r="25" spans="1:7" ht="18">
      <c r="A25" s="11"/>
      <c r="B25" s="12"/>
      <c r="C25" s="7"/>
      <c r="E25" s="7"/>
      <c r="F25" s="7"/>
      <c r="G25" s="7"/>
    </row>
    <row r="26" spans="1:7" ht="18">
      <c r="A26" s="13" t="s">
        <v>29</v>
      </c>
      <c r="B26" s="14">
        <f t="shared" ref="B26" si="0">SUM(B7:B25)</f>
        <v>9859508</v>
      </c>
      <c r="C26" s="7"/>
      <c r="D26" s="8"/>
      <c r="E26" s="7"/>
      <c r="F26" s="7"/>
      <c r="G26" s="7"/>
    </row>
    <row r="27" spans="1:7">
      <c r="A27" s="1" t="s">
        <v>1</v>
      </c>
      <c r="E27" s="7"/>
      <c r="F27" s="7"/>
      <c r="G27" s="7"/>
    </row>
    <row r="28" spans="1:7">
      <c r="D28" s="8"/>
    </row>
    <row r="29" spans="1:7">
      <c r="B29" s="8"/>
      <c r="D29" s="8"/>
    </row>
    <row r="30" spans="1:7">
      <c r="B30" s="8"/>
    </row>
    <row r="31" spans="1:7">
      <c r="B31" s="8"/>
    </row>
    <row r="32" spans="1:7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8" spans="2:2">
      <c r="B48" s="8"/>
    </row>
  </sheetData>
  <mergeCells count="5">
    <mergeCell ref="A1:B1"/>
    <mergeCell ref="A2:B3"/>
    <mergeCell ref="A4:B4"/>
    <mergeCell ref="A5:A6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PART. FEDERALES</vt:lpstr>
      <vt:lpstr>PART. ISR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SAUL</cp:lastModifiedBy>
  <cp:lastPrinted>2016-08-22T19:00:59Z</cp:lastPrinted>
  <dcterms:created xsi:type="dcterms:W3CDTF">2014-08-21T16:54:56Z</dcterms:created>
  <dcterms:modified xsi:type="dcterms:W3CDTF">2016-08-22T19:25:16Z</dcterms:modified>
</cp:coreProperties>
</file>