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/>
  </bookViews>
  <sheets>
    <sheet name="PART. FEDERALES" sheetId="1" r:id="rId1"/>
    <sheet name="PART. ISR" sheetId="2" r:id="rId2"/>
  </sheets>
  <externalReferences>
    <externalReference r:id="rId3"/>
    <externalReference r:id="rId4"/>
  </externalReferences>
  <calcPr calcId="124519" iterate="1"/>
</workbook>
</file>

<file path=xl/calcChain.xml><?xml version="1.0" encoding="utf-8"?>
<calcChain xmlns="http://schemas.openxmlformats.org/spreadsheetml/2006/main">
  <c r="F21" i="1"/>
  <c r="F9"/>
  <c r="E12"/>
  <c r="G10"/>
  <c r="G23"/>
  <c r="C14"/>
  <c r="C11"/>
  <c r="D24"/>
  <c r="D20"/>
  <c r="H19"/>
  <c r="H16"/>
  <c r="F24"/>
  <c r="F11"/>
  <c r="E18"/>
  <c r="G16"/>
  <c r="G13"/>
  <c r="I16"/>
  <c r="C20"/>
  <c r="C17"/>
  <c r="D18"/>
  <c r="H15"/>
  <c r="H21"/>
  <c r="F20"/>
  <c r="F14"/>
  <c r="F16"/>
  <c r="F23"/>
  <c r="B22"/>
  <c r="B13"/>
  <c r="E9"/>
  <c r="E8"/>
  <c r="E16"/>
  <c r="E24"/>
  <c r="G14"/>
  <c r="G22"/>
  <c r="G11"/>
  <c r="G19"/>
  <c r="I24"/>
  <c r="I20"/>
  <c r="C18"/>
  <c r="C15"/>
  <c r="C23"/>
  <c r="D13"/>
  <c r="D19"/>
  <c r="D14"/>
  <c r="H17"/>
  <c r="H11"/>
  <c r="H13"/>
  <c r="H24"/>
  <c r="F22"/>
  <c r="F15"/>
  <c r="E21"/>
  <c r="E20"/>
  <c r="G18"/>
  <c r="G15"/>
  <c r="I10"/>
  <c r="C19"/>
  <c r="D15"/>
  <c r="D21"/>
  <c r="D22"/>
  <c r="H18"/>
  <c r="H14"/>
  <c r="F18"/>
  <c r="B10"/>
  <c r="B17"/>
  <c r="E10"/>
  <c r="G24"/>
  <c r="G21"/>
  <c r="C12"/>
  <c r="C9"/>
  <c r="D17"/>
  <c r="H10"/>
  <c r="H12"/>
  <c r="F12"/>
  <c r="F10"/>
  <c r="F8"/>
  <c r="F19"/>
  <c r="E15"/>
  <c r="E14"/>
  <c r="E22"/>
  <c r="G12"/>
  <c r="G20"/>
  <c r="G9"/>
  <c r="G17"/>
  <c r="I8"/>
  <c r="I12"/>
  <c r="C16"/>
  <c r="C13"/>
  <c r="C21"/>
  <c r="D23"/>
  <c r="D11"/>
  <c r="H9"/>
  <c r="H23"/>
  <c r="H22"/>
  <c r="H20"/>
  <c r="H7" l="1"/>
  <c r="D16"/>
  <c r="D8"/>
  <c r="E17"/>
  <c r="G8"/>
  <c r="B16"/>
  <c r="D9"/>
  <c r="E23"/>
  <c r="B24"/>
  <c r="B8"/>
  <c r="C10"/>
  <c r="B12"/>
  <c r="B19"/>
  <c r="B23"/>
  <c r="I18"/>
  <c r="B11"/>
  <c r="F17"/>
  <c r="D12"/>
  <c r="E19"/>
  <c r="F13"/>
  <c r="H8"/>
  <c r="C7"/>
  <c r="E11"/>
  <c r="E13"/>
  <c r="C24"/>
  <c r="B9"/>
  <c r="I22"/>
  <c r="I15"/>
  <c r="C8"/>
  <c r="D10"/>
  <c r="I14"/>
  <c r="G7"/>
  <c r="C22" l="1"/>
  <c r="I9"/>
  <c r="E7"/>
  <c r="B20"/>
  <c r="B21"/>
  <c r="B14"/>
  <c r="I17"/>
  <c r="B15"/>
  <c r="I21"/>
  <c r="F7"/>
  <c r="B7"/>
  <c r="I11"/>
  <c r="I23"/>
  <c r="I13"/>
  <c r="B18"/>
  <c r="D7"/>
  <c r="I7"/>
  <c r="I19"/>
  <c r="B26" i="2" l="1"/>
  <c r="J23" i="1" l="1"/>
  <c r="J15"/>
  <c r="J17"/>
  <c r="J13"/>
  <c r="J19"/>
  <c r="G26"/>
  <c r="J21"/>
  <c r="J9"/>
  <c r="I26"/>
  <c r="F26"/>
  <c r="E26"/>
  <c r="D26"/>
  <c r="C26"/>
  <c r="B26"/>
  <c r="H26" l="1"/>
  <c r="J11"/>
  <c r="J8"/>
  <c r="J10"/>
  <c r="J12"/>
  <c r="J14"/>
  <c r="J16"/>
  <c r="J18"/>
  <c r="J20"/>
  <c r="J22"/>
  <c r="J24"/>
  <c r="J7"/>
  <c r="J26" l="1"/>
</calcChain>
</file>

<file path=xl/sharedStrings.xml><?xml version="1.0" encoding="utf-8"?>
<sst xmlns="http://schemas.openxmlformats.org/spreadsheetml/2006/main" count="61" uniqueCount="35">
  <si>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</si>
  <si>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</si>
  <si>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</si>
  <si>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</si>
  <si>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</si>
  <si>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</si>
  <si>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</si>
  <si>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</si>
  <si>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</si>
  <si>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</si>
  <si>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</si>
  <si>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</si>
  <si>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</si>
  <si>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</si>
  <si>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</si>
  <si>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</si>
  <si>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</si>
  <si>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</si>
  <si>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</si>
  <si>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</si>
  <si>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</si>
  <si>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</si>
  <si>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</si>
  <si>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</si>
  <si>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</si>
  <si>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</si>
  <si>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</si>
  <si>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</si>
  <si>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</si>
  <si>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</si>
  <si>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</si>
  <si>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</si>
  <si>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ISR</t>
  </si>
  <si>
    <t>PARTICIPACIONES DEL ISR MINISTRADAS A LOS MUNICIPIOS EN EL MES DE  JUNIO  DEL EJERCICIO FISCAL  2016</t>
  </si>
  <si>
    <t>PARTICIPACIONES FEDERALES MINISTRADAS A LOS MUNICIPIOS EN EL MES DE  JUNIO  DEL EJERCICIO FISCAL 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</si>
</sst>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2" borderId="2" xfId="0" applyNumberFormat="1" applyFont="1" applyFill="1" applyBorder="1"/>
    <xf numFmtId="3" fontId="2" fillId="2" borderId="2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4" fillId="0" borderId="0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4" fontId="4" fillId="2" borderId="2" xfId="0" applyNumberFormat="1" applyFont="1" applyFill="1" applyBorder="1"/>
    <xf numFmtId="3" fontId="4" fillId="2" borderId="2" xfId="0" applyNumberFormat="1" applyFont="1" applyFill="1" applyBorder="1"/>
    <xf numFmtId="3" fontId="6" fillId="3" borderId="5" xfId="0" applyNumberFormat="1" applyFont="1" applyFill="1" applyBorder="1"/>
    <xf numFmtId="3" fontId="6" fillId="3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6/part.%20mpios/participaciones%20Jun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rt.al%20mes%20de%20Abril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o"/>
      <sheetName val="Ajuste"/>
      <sheetName val="fisc."/>
      <sheetName val="isan "/>
      <sheetName val="comp. gasolina"/>
      <sheetName val="Gasolina"/>
      <sheetName val="Tenencia Estatal"/>
      <sheetName val="20% del Impuesto de Adq. de Veh"/>
      <sheetName val="Hoja1"/>
    </sheetNames>
    <sheetDataSet>
      <sheetData sheetId="0">
        <row r="18">
          <cell r="C18">
            <v>27334600.11979042</v>
          </cell>
          <cell r="D18">
            <v>4671959.9161122181</v>
          </cell>
          <cell r="E18">
            <v>644614.94103094249</v>
          </cell>
          <cell r="F18">
            <v>598.09665978989221</v>
          </cell>
          <cell r="G18">
            <v>729678.96487504779</v>
          </cell>
        </row>
        <row r="19">
          <cell r="C19">
            <v>4035950.6676659309</v>
          </cell>
          <cell r="D19">
            <v>689814.36202133645</v>
          </cell>
          <cell r="E19">
            <v>95177.324352283758</v>
          </cell>
          <cell r="F19">
            <v>88.308905300579397</v>
          </cell>
          <cell r="G19">
            <v>107737.01801245938</v>
          </cell>
        </row>
        <row r="20">
          <cell r="C20">
            <v>4013279.4578259443</v>
          </cell>
          <cell r="D20">
            <v>685939.45684042992</v>
          </cell>
          <cell r="E20">
            <v>94642.683255283686</v>
          </cell>
          <cell r="F20">
            <v>87.81284628309723</v>
          </cell>
          <cell r="G20">
            <v>107131.8251486161</v>
          </cell>
        </row>
        <row r="21">
          <cell r="C21">
            <v>2842889.8013836001</v>
          </cell>
          <cell r="D21">
            <v>485899.45123697835</v>
          </cell>
          <cell r="E21">
            <v>67042.109035630856</v>
          </cell>
          <cell r="F21">
            <v>62.204052260023261</v>
          </cell>
          <cell r="G21">
            <v>75889.051913568677</v>
          </cell>
        </row>
        <row r="22">
          <cell r="C22">
            <v>2256666.389780255</v>
          </cell>
          <cell r="D22">
            <v>385703.64559523173</v>
          </cell>
          <cell r="E22">
            <v>53217.565481102865</v>
          </cell>
          <cell r="F22">
            <v>49.377149256721367</v>
          </cell>
          <cell r="G22">
            <v>60240.207946959817</v>
          </cell>
        </row>
        <row r="23">
          <cell r="C23">
            <v>58359094.611729749</v>
          </cell>
          <cell r="D23">
            <v>9974587.1376110092</v>
          </cell>
          <cell r="E23">
            <v>1376246.3751764514</v>
          </cell>
          <cell r="F23">
            <v>1276.9303155222258</v>
          </cell>
          <cell r="G23">
            <v>1557857.2051800855</v>
          </cell>
        </row>
        <row r="24">
          <cell r="C24">
            <v>3342958.3907334702</v>
          </cell>
          <cell r="D24">
            <v>571369.89508875716</v>
          </cell>
          <cell r="E24">
            <v>78834.916789266455</v>
          </cell>
          <cell r="F24">
            <v>73.145838554510078</v>
          </cell>
          <cell r="G24">
            <v>89238.05021770543</v>
          </cell>
        </row>
        <row r="25">
          <cell r="C25">
            <v>4612718.9366435474</v>
          </cell>
          <cell r="D25">
            <v>788394.11887674837</v>
          </cell>
          <cell r="E25">
            <v>108778.89313566405</v>
          </cell>
          <cell r="F25">
            <v>100.92892438395918</v>
          </cell>
          <cell r="G25">
            <v>123133.46323704702</v>
          </cell>
        </row>
        <row r="26">
          <cell r="C26">
            <v>4786481.5092306249</v>
          </cell>
          <cell r="D26">
            <v>818093.17320678069</v>
          </cell>
          <cell r="E26">
            <v>112876.62824028362</v>
          </cell>
          <cell r="F26">
            <v>104.73094869766355</v>
          </cell>
          <cell r="G26">
            <v>127771.93951047771</v>
          </cell>
        </row>
        <row r="27">
          <cell r="C27">
            <v>6700346.5459902277</v>
          </cell>
          <cell r="D27">
            <v>1145206.0886108659</v>
          </cell>
          <cell r="E27">
            <v>158010.12177614711</v>
          </cell>
          <cell r="F27">
            <v>146.60740859677233</v>
          </cell>
          <cell r="G27">
            <v>178861.29339944175</v>
          </cell>
        </row>
        <row r="28">
          <cell r="C28">
            <v>17697395.648762647</v>
          </cell>
          <cell r="D28">
            <v>3024793.5849895948</v>
          </cell>
          <cell r="E28">
            <v>417346.71817163058</v>
          </cell>
          <cell r="F28">
            <v>387.22912272792621</v>
          </cell>
          <cell r="G28">
            <v>472420.20301675855</v>
          </cell>
        </row>
        <row r="29">
          <cell r="C29">
            <v>30393440.416653074</v>
          </cell>
          <cell r="D29">
            <v>5194769.0735209091</v>
          </cell>
          <cell r="E29">
            <v>716749.67682163045</v>
          </cell>
          <cell r="F29">
            <v>665.02583220751683</v>
          </cell>
          <cell r="G29">
            <v>811332.67159662023</v>
          </cell>
        </row>
        <row r="30">
          <cell r="C30">
            <v>3880749.7767177164</v>
          </cell>
          <cell r="D30">
            <v>663287.82282642089</v>
          </cell>
          <cell r="E30">
            <v>91517.317886921184</v>
          </cell>
          <cell r="F30">
            <v>84.913021180608808</v>
          </cell>
          <cell r="G30">
            <v>103594.03348155391</v>
          </cell>
        </row>
        <row r="31">
          <cell r="C31">
            <v>10014424.405792214</v>
          </cell>
          <cell r="D31">
            <v>1711639.7972444848</v>
          </cell>
          <cell r="E31">
            <v>236163.9668957438</v>
          </cell>
          <cell r="F31">
            <v>219.12132464254327</v>
          </cell>
          <cell r="G31">
            <v>267328.39705773984</v>
          </cell>
        </row>
        <row r="32">
          <cell r="C32">
            <v>5677722.6959109874</v>
          </cell>
          <cell r="D32">
            <v>970421.83656792121</v>
          </cell>
          <cell r="E32">
            <v>133894.21702806922</v>
          </cell>
          <cell r="F32">
            <v>124.23181479721093</v>
          </cell>
          <cell r="G32">
            <v>151563.03005875688</v>
          </cell>
        </row>
        <row r="33">
          <cell r="C33">
            <v>5900145.8115602974</v>
          </cell>
          <cell r="D33">
            <v>1008437.826418748</v>
          </cell>
          <cell r="E33">
            <v>139139.48357485846</v>
          </cell>
          <cell r="F33">
            <v>129.09855958026696</v>
          </cell>
          <cell r="G33">
            <v>157500.46715606298</v>
          </cell>
        </row>
        <row r="34">
          <cell r="C34">
            <v>2572856.2196575832</v>
          </cell>
          <cell r="D34">
            <v>439746.00233707036</v>
          </cell>
          <cell r="E34">
            <v>60674.074361706174</v>
          </cell>
          <cell r="F34">
            <v>56.295563291695515</v>
          </cell>
          <cell r="G34">
            <v>68680.6850989144</v>
          </cell>
        </row>
        <row r="35">
          <cell r="C35">
            <v>6395706.614171749</v>
          </cell>
          <cell r="D35">
            <v>1093137.8108944991</v>
          </cell>
          <cell r="E35">
            <v>150825.98698638438</v>
          </cell>
          <cell r="F35">
            <v>139.94171292678757</v>
          </cell>
          <cell r="G35">
            <v>170729.13309218441</v>
          </cell>
        </row>
      </sheetData>
      <sheetData sheetId="1">
        <row r="16">
          <cell r="C16">
            <v>7876173.3722282778</v>
          </cell>
          <cell r="D16">
            <v>2978381.8461641585</v>
          </cell>
          <cell r="E16">
            <v>-466199.04043245548</v>
          </cell>
        </row>
        <row r="17">
          <cell r="C17">
            <v>1162916.1224598542</v>
          </cell>
          <cell r="D17">
            <v>439757.74834501167</v>
          </cell>
          <cell r="E17">
            <v>-68834.236471464843</v>
          </cell>
        </row>
        <row r="18">
          <cell r="C18">
            <v>1156383.6552397241</v>
          </cell>
          <cell r="D18">
            <v>437287.49015494925</v>
          </cell>
          <cell r="E18">
            <v>-68447.572820761125</v>
          </cell>
        </row>
        <row r="19">
          <cell r="C19">
            <v>819148.36345550045</v>
          </cell>
          <cell r="D19">
            <v>309761.66975114559</v>
          </cell>
          <cell r="E19">
            <v>-48486.258867957054</v>
          </cell>
        </row>
        <row r="20">
          <cell r="C20">
            <v>650234.34223650314</v>
          </cell>
          <cell r="D20">
            <v>245886.68496028669</v>
          </cell>
          <cell r="E20">
            <v>-38488.059122183149</v>
          </cell>
        </row>
        <row r="21">
          <cell r="C21">
            <v>16815550.437683914</v>
          </cell>
          <cell r="D21">
            <v>6358815.0983891217</v>
          </cell>
          <cell r="E21">
            <v>-995330.23308423231</v>
          </cell>
        </row>
        <row r="22">
          <cell r="C22">
            <v>963237.79188923177</v>
          </cell>
          <cell r="D22">
            <v>364249.21307826531</v>
          </cell>
          <cell r="E22">
            <v>-57015.064684894263</v>
          </cell>
        </row>
        <row r="23">
          <cell r="C23">
            <v>1329105.7452148893</v>
          </cell>
          <cell r="D23">
            <v>502602.49947501766</v>
          </cell>
          <cell r="E23">
            <v>-78671.176187827325</v>
          </cell>
        </row>
        <row r="24">
          <cell r="C24">
            <v>1379173.5765093865</v>
          </cell>
          <cell r="D24">
            <v>521535.69364899921</v>
          </cell>
          <cell r="E24">
            <v>-81634.744129123806</v>
          </cell>
        </row>
        <row r="25">
          <cell r="C25">
            <v>1930633.3664644279</v>
          </cell>
          <cell r="D25">
            <v>730070.69531401724</v>
          </cell>
          <cell r="E25">
            <v>-114276.23292882876</v>
          </cell>
        </row>
        <row r="26">
          <cell r="C26">
            <v>5099315.7300902065</v>
          </cell>
          <cell r="D26">
            <v>1928310.7012235806</v>
          </cell>
          <cell r="E26">
            <v>-301833.89672612178</v>
          </cell>
        </row>
        <row r="27">
          <cell r="C27">
            <v>8757545.5668266453</v>
          </cell>
          <cell r="D27">
            <v>3311673.5120588839</v>
          </cell>
          <cell r="E27">
            <v>-518368.39374233037</v>
          </cell>
        </row>
        <row r="28">
          <cell r="C28">
            <v>1118196.6416818122</v>
          </cell>
          <cell r="D28">
            <v>422847.0375944273</v>
          </cell>
          <cell r="E28">
            <v>-66187.243059553366</v>
          </cell>
        </row>
        <row r="29">
          <cell r="C29">
            <v>2885549.541512677</v>
          </cell>
          <cell r="D29">
            <v>1091173.0817089966</v>
          </cell>
          <cell r="E29">
            <v>-170798.73230278256</v>
          </cell>
        </row>
        <row r="30">
          <cell r="C30">
            <v>1635975.2151652528</v>
          </cell>
          <cell r="D30">
            <v>618645.45780613984</v>
          </cell>
          <cell r="E30">
            <v>-96835.104997891263</v>
          </cell>
        </row>
        <row r="31">
          <cell r="C31">
            <v>1700064.0627491907</v>
          </cell>
          <cell r="D31">
            <v>642880.71154733317</v>
          </cell>
          <cell r="E31">
            <v>-100628.59173745511</v>
          </cell>
        </row>
        <row r="32">
          <cell r="C32">
            <v>741341.06806148274</v>
          </cell>
          <cell r="D32">
            <v>280338.77297772019</v>
          </cell>
          <cell r="E32">
            <v>-43880.762678749459</v>
          </cell>
        </row>
        <row r="33">
          <cell r="C33">
            <v>1842854.6205310298</v>
          </cell>
          <cell r="D33">
            <v>696877.08580194961</v>
          </cell>
          <cell r="E33">
            <v>-109080.51602538823</v>
          </cell>
        </row>
      </sheetData>
      <sheetData sheetId="2">
        <row r="14">
          <cell r="E14">
            <v>2654721.5283728447</v>
          </cell>
        </row>
        <row r="15">
          <cell r="E15">
            <v>391969.33841904881</v>
          </cell>
        </row>
        <row r="16">
          <cell r="E16">
            <v>389767.52282369661</v>
          </cell>
        </row>
        <row r="17">
          <cell r="E17">
            <v>276099.91459361097</v>
          </cell>
        </row>
        <row r="18">
          <cell r="E18">
            <v>219166.21501873285</v>
          </cell>
        </row>
        <row r="19">
          <cell r="E19">
            <v>5667803.5955586703</v>
          </cell>
        </row>
        <row r="20">
          <cell r="E20">
            <v>324666.30458989227</v>
          </cell>
        </row>
        <row r="21">
          <cell r="E21">
            <v>447984.75967368967</v>
          </cell>
        </row>
        <row r="22">
          <cell r="E22">
            <v>464860.48641748005</v>
          </cell>
        </row>
        <row r="23">
          <cell r="E23">
            <v>650734.02007884451</v>
          </cell>
        </row>
        <row r="24">
          <cell r="E24">
            <v>1718761.4605302783</v>
          </cell>
        </row>
        <row r="25">
          <cell r="E25">
            <v>2951794.4378849347</v>
          </cell>
        </row>
        <row r="26">
          <cell r="E26">
            <v>376896.31212207465</v>
          </cell>
        </row>
        <row r="27">
          <cell r="E27">
            <v>972595.46317895269</v>
          </cell>
        </row>
        <row r="28">
          <cell r="E28">
            <v>551417.34676605801</v>
          </cell>
        </row>
        <row r="29">
          <cell r="E29">
            <v>573018.95904259826</v>
          </cell>
        </row>
        <row r="30">
          <cell r="E30">
            <v>249874.3996912484</v>
          </cell>
        </row>
        <row r="31">
          <cell r="E31">
            <v>621147.55523734796</v>
          </cell>
        </row>
      </sheetData>
      <sheetData sheetId="3">
        <row r="14">
          <cell r="H14">
            <v>156767.39862020782</v>
          </cell>
        </row>
        <row r="15">
          <cell r="H15">
            <v>23146.688971366963</v>
          </cell>
        </row>
        <row r="16">
          <cell r="H16">
            <v>23016.666707473869</v>
          </cell>
        </row>
        <row r="17">
          <cell r="H17">
            <v>16304.333583579908</v>
          </cell>
        </row>
        <row r="18">
          <cell r="H18">
            <v>12942.267965477702</v>
          </cell>
        </row>
        <row r="19">
          <cell r="H19">
            <v>334696.80946558528</v>
          </cell>
        </row>
        <row r="20">
          <cell r="H20">
            <v>19172.290368771657</v>
          </cell>
        </row>
        <row r="21">
          <cell r="H21">
            <v>26454.528147285168</v>
          </cell>
        </row>
        <row r="22">
          <cell r="H22">
            <v>27451.078539925042</v>
          </cell>
        </row>
        <row r="23">
          <cell r="H23">
            <v>38427.33726725672</v>
          </cell>
        </row>
        <row r="24">
          <cell r="H24">
            <v>101496.80866194348</v>
          </cell>
        </row>
        <row r="25">
          <cell r="H25">
            <v>174310.23568503989</v>
          </cell>
        </row>
        <row r="26">
          <cell r="H26">
            <v>22256.592177162358</v>
          </cell>
        </row>
        <row r="27">
          <cell r="H27">
            <v>57433.994128127844</v>
          </cell>
        </row>
        <row r="28">
          <cell r="H28">
            <v>32562.459784456627</v>
          </cell>
        </row>
        <row r="29">
          <cell r="H29">
            <v>33838.084563327953</v>
          </cell>
        </row>
        <row r="30">
          <cell r="H30">
            <v>14755.656743173669</v>
          </cell>
        </row>
        <row r="31">
          <cell r="H31">
            <v>36680.188619838125</v>
          </cell>
        </row>
      </sheetData>
      <sheetData sheetId="4">
        <row r="13">
          <cell r="F13">
            <v>1528780.9775332902</v>
          </cell>
        </row>
        <row r="14">
          <cell r="F14">
            <v>359176.76921193913</v>
          </cell>
        </row>
        <row r="15">
          <cell r="F15">
            <v>426064.13833153143</v>
          </cell>
        </row>
        <row r="16">
          <cell r="F16">
            <v>326328.96601719828</v>
          </cell>
        </row>
        <row r="17">
          <cell r="F17">
            <v>316357.38187130028</v>
          </cell>
        </row>
        <row r="18">
          <cell r="F18">
            <v>2899921.604396305</v>
          </cell>
        </row>
        <row r="19">
          <cell r="F19">
            <v>360200.0701025548</v>
          </cell>
        </row>
        <row r="20">
          <cell r="F20">
            <v>371702.71113490226</v>
          </cell>
        </row>
        <row r="21">
          <cell r="F21">
            <v>364642.01626859931</v>
          </cell>
        </row>
        <row r="22">
          <cell r="F22">
            <v>514979.3940500014</v>
          </cell>
        </row>
        <row r="23">
          <cell r="F23">
            <v>1067524.9936993741</v>
          </cell>
        </row>
        <row r="24">
          <cell r="F24">
            <v>1681092.3970103608</v>
          </cell>
        </row>
        <row r="25">
          <cell r="F25">
            <v>345091.30862015282</v>
          </cell>
        </row>
        <row r="26">
          <cell r="F26">
            <v>675242.62980127672</v>
          </cell>
        </row>
        <row r="27">
          <cell r="F27">
            <v>387248.91717581637</v>
          </cell>
        </row>
        <row r="28">
          <cell r="F28">
            <v>439360.99350440787</v>
          </cell>
        </row>
        <row r="29">
          <cell r="F29">
            <v>313294.71527263941</v>
          </cell>
        </row>
        <row r="30">
          <cell r="F30">
            <v>421933.53599835339</v>
          </cell>
        </row>
      </sheetData>
      <sheetData sheetId="5">
        <row r="13">
          <cell r="F13">
            <v>2661.6553804064461</v>
          </cell>
        </row>
        <row r="14">
          <cell r="F14">
            <v>625.33796164345881</v>
          </cell>
        </row>
        <row r="15">
          <cell r="F15">
            <v>741.79095819084569</v>
          </cell>
        </row>
        <row r="16">
          <cell r="F16">
            <v>568.14891141804151</v>
          </cell>
        </row>
        <row r="17">
          <cell r="F17">
            <v>550.78807230299105</v>
          </cell>
        </row>
        <row r="18">
          <cell r="F18">
            <v>5048.8539918598262</v>
          </cell>
        </row>
        <row r="19">
          <cell r="F19">
            <v>627.11956042137967</v>
          </cell>
        </row>
        <row r="20">
          <cell r="F20">
            <v>647.14601734526889</v>
          </cell>
        </row>
        <row r="21">
          <cell r="F21">
            <v>634.85312728679469</v>
          </cell>
        </row>
        <row r="22">
          <cell r="F22">
            <v>896.59519258492992</v>
          </cell>
        </row>
        <row r="23">
          <cell r="F23">
            <v>1858.5943211976048</v>
          </cell>
        </row>
        <row r="24">
          <cell r="F24">
            <v>2926.8343138875575</v>
          </cell>
        </row>
        <row r="25">
          <cell r="F25">
            <v>600.81473528167965</v>
          </cell>
        </row>
        <row r="26">
          <cell r="F26">
            <v>1175.6184862989833</v>
          </cell>
        </row>
        <row r="27">
          <cell r="F27">
            <v>674.21244710976737</v>
          </cell>
        </row>
        <row r="28">
          <cell r="F28">
            <v>764.94119791352773</v>
          </cell>
        </row>
        <row r="29">
          <cell r="F29">
            <v>545.45587419841365</v>
          </cell>
        </row>
        <row r="30">
          <cell r="F30">
            <v>734.59945065249167</v>
          </cell>
        </row>
      </sheetData>
      <sheetData sheetId="6">
        <row r="14">
          <cell r="H14">
            <v>530679.03551370138</v>
          </cell>
        </row>
      </sheetData>
      <sheetData sheetId="7">
        <row r="14">
          <cell r="H14">
            <v>175435.70254755922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. FEDERALES"/>
      <sheetName val="Hoja1"/>
      <sheetName val="Hoja2"/>
    </sheetNames>
    <sheetDataSet>
      <sheetData sheetId="0"/>
      <sheetData sheetId="1">
        <row r="125">
          <cell r="B125">
            <v>103028.6870341748</v>
          </cell>
          <cell r="C125">
            <v>20184.836016645033</v>
          </cell>
          <cell r="D125">
            <v>2643.2007573914402</v>
          </cell>
          <cell r="E125">
            <v>505.21734669614426</v>
          </cell>
          <cell r="F125">
            <v>14.274406101969362</v>
          </cell>
          <cell r="G125">
            <v>2283.334726063069</v>
          </cell>
          <cell r="H125">
            <v>13325.243701827401</v>
          </cell>
          <cell r="J125">
            <v>24347.521453195252</v>
          </cell>
        </row>
        <row r="126">
          <cell r="B126">
            <v>-254130.00393168008</v>
          </cell>
          <cell r="C126">
            <v>-49787.807686700638</v>
          </cell>
          <cell r="D126">
            <v>-6519.7047366555389</v>
          </cell>
          <cell r="E126">
            <v>-1246.1663833458927</v>
          </cell>
          <cell r="F126">
            <v>-35.209173126824076</v>
          </cell>
          <cell r="G126">
            <v>-5632.0611240947037</v>
          </cell>
          <cell r="H126">
            <v>-32867.974268302321</v>
          </cell>
          <cell r="J126">
            <v>-30628.369164346328</v>
          </cell>
        </row>
        <row r="127">
          <cell r="B127">
            <v>464542.76249206066</v>
          </cell>
          <cell r="C127">
            <v>91010.76363820862</v>
          </cell>
          <cell r="D127">
            <v>11917.843631768716</v>
          </cell>
          <cell r="E127">
            <v>2277.958388572903</v>
          </cell>
          <cell r="F127">
            <v>64.361414615935544</v>
          </cell>
          <cell r="G127">
            <v>10295.255155367136</v>
          </cell>
          <cell r="H127">
            <v>60081.766528519955</v>
          </cell>
          <cell r="J127">
            <v>78375.27338228056</v>
          </cell>
        </row>
        <row r="128">
          <cell r="B128">
            <v>-106216.27782063745</v>
          </cell>
          <cell r="C128">
            <v>-20809.331962048542</v>
          </cell>
          <cell r="D128">
            <v>-2724.97839256832</v>
          </cell>
          <cell r="E128">
            <v>-520.84819870301487</v>
          </cell>
          <cell r="F128">
            <v>-14.716040045704554</v>
          </cell>
          <cell r="G128">
            <v>-2353.9785141642205</v>
          </cell>
          <cell r="H128">
            <v>-13737.511636847319</v>
          </cell>
          <cell r="J128">
            <v>-30638.176053784089</v>
          </cell>
        </row>
        <row r="129">
          <cell r="B129">
            <v>-94424.179877263799</v>
          </cell>
          <cell r="C129">
            <v>-18499.086435962625</v>
          </cell>
          <cell r="D129">
            <v>-2422.4521436914415</v>
          </cell>
          <cell r="E129">
            <v>-463.02379458383558</v>
          </cell>
          <cell r="F129">
            <v>-13.082269882428818</v>
          </cell>
          <cell r="G129">
            <v>-2092.6405557536345</v>
          </cell>
          <cell r="H129">
            <v>-12212.377391477969</v>
          </cell>
          <cell r="J129">
            <v>-14523.447449961677</v>
          </cell>
        </row>
        <row r="130">
          <cell r="B130">
            <v>1219876.329459409</v>
          </cell>
          <cell r="C130">
            <v>238991.72531004995</v>
          </cell>
          <cell r="D130">
            <v>31295.92476395921</v>
          </cell>
          <cell r="E130">
            <v>5981.8551532402635</v>
          </cell>
          <cell r="F130">
            <v>169.01127852970239</v>
          </cell>
          <cell r="G130">
            <v>27035.052709473606</v>
          </cell>
          <cell r="H130">
            <v>157773.04209211469</v>
          </cell>
          <cell r="J130">
            <v>55119.372454229124</v>
          </cell>
        </row>
        <row r="131">
          <cell r="B131">
            <v>-32320.899423635256</v>
          </cell>
          <cell r="C131">
            <v>-6332.1398491687141</v>
          </cell>
          <cell r="D131">
            <v>-829.19260931463214</v>
          </cell>
          <cell r="E131">
            <v>-158.49060606030494</v>
          </cell>
          <cell r="F131">
            <v>-4.4779920741959058</v>
          </cell>
          <cell r="G131">
            <v>-716.29983993772964</v>
          </cell>
          <cell r="H131">
            <v>-4180.2324564165901</v>
          </cell>
          <cell r="J131">
            <v>42091.016837229799</v>
          </cell>
        </row>
        <row r="132">
          <cell r="B132">
            <v>-94938.029360678047</v>
          </cell>
          <cell r="C132">
            <v>-18599.757111854542</v>
          </cell>
          <cell r="D132">
            <v>-2435.6349511486865</v>
          </cell>
          <cell r="E132">
            <v>-465.54353622167645</v>
          </cell>
          <cell r="F132">
            <v>-13.153462638666648</v>
          </cell>
          <cell r="G132">
            <v>-2104.0285526622706</v>
          </cell>
          <cell r="H132">
            <v>-12278.836256379416</v>
          </cell>
          <cell r="J132">
            <v>36859.857965175375</v>
          </cell>
        </row>
        <row r="133">
          <cell r="B133">
            <v>-685960.79450620338</v>
          </cell>
          <cell r="C133">
            <v>-134389.81461894824</v>
          </cell>
          <cell r="D133">
            <v>-17598.322795069933</v>
          </cell>
          <cell r="E133">
            <v>-3363.7164804698746</v>
          </cell>
          <cell r="F133">
            <v>-95.038413403856794</v>
          </cell>
          <cell r="G133">
            <v>-15202.34944170597</v>
          </cell>
          <cell r="H133">
            <v>-88718.928871363561</v>
          </cell>
          <cell r="J133">
            <v>-140082.74193314827</v>
          </cell>
        </row>
        <row r="134">
          <cell r="B134">
            <v>143931.44183574864</v>
          </cell>
          <cell r="C134">
            <v>28198.287629642524</v>
          </cell>
          <cell r="D134">
            <v>3692.5608490623999</v>
          </cell>
          <cell r="E134">
            <v>705.79042831334903</v>
          </cell>
          <cell r="F134">
            <v>19.941396039763578</v>
          </cell>
          <cell r="G134">
            <v>3189.8267247340023</v>
          </cell>
          <cell r="H134">
            <v>18615.412794503383</v>
          </cell>
          <cell r="J134">
            <v>30754.003173733829</v>
          </cell>
        </row>
        <row r="135">
          <cell r="B135">
            <v>-94952.197702894613</v>
          </cell>
          <cell r="C135">
            <v>-18602.53289860487</v>
          </cell>
          <cell r="D135">
            <v>-2435.9984399396926</v>
          </cell>
          <cell r="E135">
            <v>-465.6130129127996</v>
          </cell>
          <cell r="F135">
            <v>-13.15542563243495</v>
          </cell>
          <cell r="G135">
            <v>-2104.3425532452916</v>
          </cell>
          <cell r="H135">
            <v>-12280.668722834438</v>
          </cell>
          <cell r="J135">
            <v>21936.284380873356</v>
          </cell>
        </row>
        <row r="136">
          <cell r="B136">
            <v>130625.32778478663</v>
          </cell>
          <cell r="C136">
            <v>25591.424066985648</v>
          </cell>
          <cell r="D136">
            <v>3351.1925200085775</v>
          </cell>
          <cell r="E136">
            <v>640.54180844652001</v>
          </cell>
          <cell r="F136">
            <v>18.097862155462888</v>
          </cell>
          <cell r="G136">
            <v>2894.9349508394175</v>
          </cell>
          <cell r="H136">
            <v>16894.46285757174</v>
          </cell>
          <cell r="J136">
            <v>39961.906136594094</v>
          </cell>
        </row>
        <row r="137">
          <cell r="B137">
            <v>-347471.20123684406</v>
          </cell>
          <cell r="C137">
            <v>-68074.721899022974</v>
          </cell>
          <cell r="D137">
            <v>-8914.372964651091</v>
          </cell>
          <cell r="E137">
            <v>-1703.8796028137585</v>
          </cell>
          <cell r="F137">
            <v>-48.141398070503179</v>
          </cell>
          <cell r="G137">
            <v>-7700.7004838146777</v>
          </cell>
          <cell r="H137">
            <v>-44940.28380961623</v>
          </cell>
          <cell r="J137">
            <v>-29999.335831000859</v>
          </cell>
        </row>
        <row r="138">
          <cell r="B138">
            <v>229815.11682501188</v>
          </cell>
          <cell r="C138">
            <v>45024.16347129146</v>
          </cell>
          <cell r="D138">
            <v>5895.9063571332181</v>
          </cell>
          <cell r="E138">
            <v>1126.9345159614652</v>
          </cell>
          <cell r="F138">
            <v>31.840397081284511</v>
          </cell>
          <cell r="G138">
            <v>5093.19153651533</v>
          </cell>
          <cell r="H138">
            <v>29723.201626762439</v>
          </cell>
          <cell r="J138">
            <v>73057.173496331859</v>
          </cell>
        </row>
        <row r="139">
          <cell r="B139">
            <v>88402.890486292541</v>
          </cell>
          <cell r="C139">
            <v>17319.427231674392</v>
          </cell>
          <cell r="D139">
            <v>2267.9759765497097</v>
          </cell>
          <cell r="E139">
            <v>433.49745646027924</v>
          </cell>
          <cell r="F139">
            <v>12.24803300628931</v>
          </cell>
          <cell r="G139">
            <v>1959.1959826172485</v>
          </cell>
          <cell r="H139">
            <v>11433.612264564261</v>
          </cell>
          <cell r="J139">
            <v>26743.594288647408</v>
          </cell>
        </row>
        <row r="140">
          <cell r="B140">
            <v>-143871.04814019799</v>
          </cell>
          <cell r="C140">
            <v>-28186.455615898594</v>
          </cell>
          <cell r="D140">
            <v>-3691.0114489252833</v>
          </cell>
          <cell r="E140">
            <v>-705.49427834288019</v>
          </cell>
          <cell r="F140">
            <v>-19.933028621318346</v>
          </cell>
          <cell r="G140">
            <v>-3188.4882720538494</v>
          </cell>
          <cell r="H140">
            <v>-18607.601759204332</v>
          </cell>
          <cell r="J140">
            <v>-39724.161166948499</v>
          </cell>
        </row>
        <row r="141">
          <cell r="B141">
            <v>-131232.89386262125</v>
          </cell>
          <cell r="C141">
            <v>-25710.45520291229</v>
          </cell>
          <cell r="D141">
            <v>-3366.779626506303</v>
          </cell>
          <cell r="E141">
            <v>-643.52110412261152</v>
          </cell>
          <cell r="F141">
            <v>-18.182039147118456</v>
          </cell>
          <cell r="G141">
            <v>-2908.3999067060845</v>
          </cell>
          <cell r="H141">
            <v>-16973.04258410625</v>
          </cell>
          <cell r="J141">
            <v>-37525.522004708415</v>
          </cell>
        </row>
        <row r="142">
          <cell r="B142">
            <v>-394705.03005479649</v>
          </cell>
          <cell r="C142">
            <v>-77328.524083385244</v>
          </cell>
          <cell r="D142">
            <v>-10126.156747401847</v>
          </cell>
          <cell r="E142">
            <v>-1935.498100114346</v>
          </cell>
          <cell r="F142">
            <v>-54.685544887347532</v>
          </cell>
          <cell r="G142">
            <v>-8747.5025414704196</v>
          </cell>
          <cell r="H142">
            <v>-51049.284109318476</v>
          </cell>
          <cell r="J142">
            <v>-106124.24996439011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>
      <selection activeCell="J26" sqref="A1:J26"/>
    </sheetView>
  </sheetViews>
  <sheetFormatPr baseColWidth="10" defaultRowHeight="15"/>
  <cols>
    <col min="1" max="1" width="15" bestFit="1" customWidth="1"/>
    <col min="2" max="2" width="13.140625" customWidth="1"/>
    <col min="3" max="3" width="10" customWidth="1"/>
    <col min="4" max="4" width="12.140625" customWidth="1"/>
    <col min="5" max="5" width="13.140625" customWidth="1"/>
    <col min="6" max="6" width="13.7109375" customWidth="1"/>
    <col min="7" max="7" width="15.7109375" customWidth="1"/>
    <col min="8" max="8" width="12.85546875" customWidth="1"/>
    <col min="9" max="9" width="16.42578125" customWidth="1"/>
    <col min="10" max="10" width="13.85546875" customWidth="1"/>
  </cols>
  <sheetData>
    <row r="1" spans="1:10" ht="15.7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2.5" customHeight="1">
      <c r="A5" s="17" t="s">
        <v>2</v>
      </c>
      <c r="B5" s="17" t="s">
        <v>3</v>
      </c>
      <c r="C5" s="17" t="s">
        <v>4</v>
      </c>
      <c r="D5" s="17" t="s">
        <v>5</v>
      </c>
      <c r="E5" s="19" t="s">
        <v>6</v>
      </c>
      <c r="F5" s="17" t="s">
        <v>31</v>
      </c>
      <c r="G5" s="17" t="s">
        <v>7</v>
      </c>
      <c r="H5" s="17" t="s">
        <v>8</v>
      </c>
      <c r="I5" s="19" t="s">
        <v>9</v>
      </c>
      <c r="J5" s="17" t="s">
        <v>10</v>
      </c>
    </row>
    <row r="6" spans="1:10" ht="22.5" customHeight="1">
      <c r="A6" s="18"/>
      <c r="B6" s="18"/>
      <c r="C6" s="18"/>
      <c r="D6" s="18"/>
      <c r="E6" s="20"/>
      <c r="F6" s="18"/>
      <c r="G6" s="18"/>
      <c r="H6" s="18"/>
      <c r="I6" s="20"/>
      <c r="J6" s="18"/>
    </row>
    <row r="7" spans="1:10">
      <c r="A7" s="1" t="s">
        <v>11</v>
      </c>
      <c r="B7" s="2">
        <f>[1]Mayo!C18+[1]Ajuste!C16+[2]Hoja1!B125</f>
        <v>35313802.179052874</v>
      </c>
      <c r="C7" s="2">
        <f>[1]Mayo!D18+[1]Ajuste!D16+[2]Hoja1!C125</f>
        <v>7670526.5982930213</v>
      </c>
      <c r="D7" s="2">
        <f>[1]Mayo!G18+[2]Hoja1!D125</f>
        <v>732322.1656324392</v>
      </c>
      <c r="E7" s="2">
        <f>'[1]isan '!H14+[2]Hoja1!E125</f>
        <v>157272.61596690398</v>
      </c>
      <c r="F7" s="2">
        <f>[1]Mayo!F18+[2]Hoja1!F125</f>
        <v>612.37106589186158</v>
      </c>
      <c r="G7" s="2">
        <f>[1]Mayo!E18+[1]Ajuste!E16+[2]Hoja1!G125</f>
        <v>180699.23532455007</v>
      </c>
      <c r="H7" s="2">
        <f>[1]fisc.!E14+[2]Hoja1!H125</f>
        <v>2668046.7720746719</v>
      </c>
      <c r="I7" s="2">
        <f>'[1]comp. gasolina'!F13+[1]Gasolina!F13+[2]Hoja1!J125</f>
        <v>1555790.1543668918</v>
      </c>
      <c r="J7" s="2">
        <f t="shared" ref="J7:J24" si="0">SUM(B7:I7)</f>
        <v>48279072.091777235</v>
      </c>
    </row>
    <row r="8" spans="1:10">
      <c r="A8" s="1" t="s">
        <v>12</v>
      </c>
      <c r="B8" s="2">
        <f>[1]Mayo!C19+[1]Ajuste!C17+[2]Hoja1!B126</f>
        <v>4944736.7861941056</v>
      </c>
      <c r="C8" s="2">
        <f>[1]Mayo!D19+[1]Ajuste!D17+[2]Hoja1!C126</f>
        <v>1079784.3026796475</v>
      </c>
      <c r="D8" s="2">
        <f>[1]Mayo!G19+[2]Hoja1!D126</f>
        <v>101217.31327580384</v>
      </c>
      <c r="E8" s="2">
        <f>'[1]isan '!H15+[2]Hoja1!E126</f>
        <v>21900.522588021071</v>
      </c>
      <c r="F8" s="2">
        <f>[1]Mayo!F19+[2]Hoja1!F126</f>
        <v>53.099732173755321</v>
      </c>
      <c r="G8" s="2">
        <f>[1]Mayo!E19+[1]Ajuste!E17+[2]Hoja1!G126</f>
        <v>20711.026756724212</v>
      </c>
      <c r="H8" s="2">
        <f>[1]fisc.!E15+[2]Hoja1!H126</f>
        <v>359101.36415074649</v>
      </c>
      <c r="I8" s="2">
        <f>'[1]comp. gasolina'!F14+[1]Gasolina!F14+[2]Hoja1!J126</f>
        <v>329173.73800923629</v>
      </c>
      <c r="J8" s="2">
        <f t="shared" si="0"/>
        <v>6856678.1533864588</v>
      </c>
    </row>
    <row r="9" spans="1:10">
      <c r="A9" s="1" t="s">
        <v>13</v>
      </c>
      <c r="B9" s="2">
        <f>[1]Mayo!C20+[1]Ajuste!C18+[2]Hoja1!B127</f>
        <v>5634205.875557729</v>
      </c>
      <c r="C9" s="2">
        <f>[1]Mayo!D20+[1]Ajuste!D18+[2]Hoja1!C127</f>
        <v>1214237.7106335878</v>
      </c>
      <c r="D9" s="2">
        <f>[1]Mayo!G20+[2]Hoja1!D127</f>
        <v>119049.66878038482</v>
      </c>
      <c r="E9" s="2">
        <f>'[1]isan '!H16+[2]Hoja1!E127</f>
        <v>25294.625096046773</v>
      </c>
      <c r="F9" s="2">
        <f>[1]Mayo!F20+[2]Hoja1!F127</f>
        <v>152.17426089903279</v>
      </c>
      <c r="G9" s="2">
        <f>[1]Mayo!E20+[1]Ajuste!E18+[2]Hoja1!G127</f>
        <v>36490.365589889698</v>
      </c>
      <c r="H9" s="2">
        <f>[1]fisc.!E16+[2]Hoja1!H127</f>
        <v>449849.28935221658</v>
      </c>
      <c r="I9" s="2">
        <f>'[1]comp. gasolina'!F15+[1]Gasolina!F15+[2]Hoja1!J127</f>
        <v>505181.20267200284</v>
      </c>
      <c r="J9" s="2">
        <f t="shared" si="0"/>
        <v>7984460.9119427567</v>
      </c>
    </row>
    <row r="10" spans="1:10">
      <c r="A10" s="1" t="s">
        <v>14</v>
      </c>
      <c r="B10" s="2">
        <f>[1]Mayo!C21+[1]Ajuste!C19+[2]Hoja1!B128</f>
        <v>3555821.8870184631</v>
      </c>
      <c r="C10" s="2">
        <f>[1]Mayo!D21+[1]Ajuste!D19+[2]Hoja1!C128</f>
        <v>774851.78902607539</v>
      </c>
      <c r="D10" s="2">
        <f>[1]Mayo!G21+[2]Hoja1!D128</f>
        <v>73164.073521000362</v>
      </c>
      <c r="E10" s="2">
        <f>'[1]isan '!H17+[2]Hoja1!E128</f>
        <v>15783.485384876893</v>
      </c>
      <c r="F10" s="2">
        <f>[1]Mayo!F21+[2]Hoja1!F128</f>
        <v>47.488012214318708</v>
      </c>
      <c r="G10" s="2">
        <f>[1]Mayo!E21+[1]Ajuste!E19+[2]Hoja1!G128</f>
        <v>16201.871653509581</v>
      </c>
      <c r="H10" s="2">
        <f>[1]fisc.!E17+[2]Hoja1!H128</f>
        <v>262362.40295676363</v>
      </c>
      <c r="I10" s="2">
        <f>'[1]comp. gasolina'!F16+[1]Gasolina!F16+[2]Hoja1!J128</f>
        <v>296258.93887483224</v>
      </c>
      <c r="J10" s="2">
        <f t="shared" si="0"/>
        <v>4994491.9364477349</v>
      </c>
    </row>
    <row r="11" spans="1:10">
      <c r="A11" s="1" t="s">
        <v>15</v>
      </c>
      <c r="B11" s="2">
        <f>[1]Mayo!C22+[1]Ajuste!C20+[2]Hoja1!B129</f>
        <v>2812476.5521394941</v>
      </c>
      <c r="C11" s="2">
        <f>[1]Mayo!D22+[1]Ajuste!D20+[2]Hoja1!C129</f>
        <v>613091.24411955581</v>
      </c>
      <c r="D11" s="2">
        <f>[1]Mayo!G22+[2]Hoja1!D129</f>
        <v>57817.755803268374</v>
      </c>
      <c r="E11" s="2">
        <f>'[1]isan '!H18+[2]Hoja1!E129</f>
        <v>12479.244170893866</v>
      </c>
      <c r="F11" s="2">
        <f>[1]Mayo!F22+[2]Hoja1!F129</f>
        <v>36.294879374292549</v>
      </c>
      <c r="G11" s="2">
        <f>[1]Mayo!E22+[1]Ajuste!E20+[2]Hoja1!G129</f>
        <v>12636.865803166082</v>
      </c>
      <c r="H11" s="2">
        <f>[1]fisc.!E18+[2]Hoja1!H129</f>
        <v>206953.83762725489</v>
      </c>
      <c r="I11" s="2">
        <f>'[1]comp. gasolina'!F17+[1]Gasolina!F17+[2]Hoja1!J129</f>
        <v>302384.7224936416</v>
      </c>
      <c r="J11" s="2">
        <f t="shared" si="0"/>
        <v>4017876.5170366489</v>
      </c>
    </row>
    <row r="12" spans="1:10">
      <c r="A12" s="1" t="s">
        <v>16</v>
      </c>
      <c r="B12" s="2">
        <f>[1]Mayo!C23+[1]Ajuste!C21+[2]Hoja1!B130</f>
        <v>76394521.37887308</v>
      </c>
      <c r="C12" s="2">
        <f>[1]Mayo!D23+[1]Ajuste!D21+[2]Hoja1!C130</f>
        <v>16572393.961310182</v>
      </c>
      <c r="D12" s="2">
        <f>[1]Mayo!G23+[2]Hoja1!D130</f>
        <v>1589153.1299440446</v>
      </c>
      <c r="E12" s="2">
        <f>'[1]isan '!H19+[2]Hoja1!E130</f>
        <v>340678.66461882554</v>
      </c>
      <c r="F12" s="2">
        <f>[1]Mayo!F23+[2]Hoja1!F130</f>
        <v>1445.9415940519282</v>
      </c>
      <c r="G12" s="2">
        <f>[1]Mayo!E23+[1]Ajuste!E21+[2]Hoja1!G130</f>
        <v>407951.19480169268</v>
      </c>
      <c r="H12" s="2">
        <f>[1]fisc.!E19+[2]Hoja1!H130</f>
        <v>5825576.637650785</v>
      </c>
      <c r="I12" s="2">
        <f>'[1]comp. gasolina'!F18+[1]Gasolina!F18+[2]Hoja1!J130</f>
        <v>2960089.8308423944</v>
      </c>
      <c r="J12" s="2">
        <f t="shared" si="0"/>
        <v>104091810.73963504</v>
      </c>
    </row>
    <row r="13" spans="1:10">
      <c r="A13" s="1" t="s">
        <v>17</v>
      </c>
      <c r="B13" s="2">
        <f>[1]Mayo!C24+[1]Ajuste!C22+[2]Hoja1!B131</f>
        <v>4273875.2831990663</v>
      </c>
      <c r="C13" s="2">
        <f>[1]Mayo!D24+[1]Ajuste!D22+[2]Hoja1!C131</f>
        <v>929286.96831785375</v>
      </c>
      <c r="D13" s="2">
        <f>[1]Mayo!G24+[2]Hoja1!D131</f>
        <v>88408.857608390797</v>
      </c>
      <c r="E13" s="2">
        <f>'[1]isan '!H20+[2]Hoja1!E131</f>
        <v>19013.799762711351</v>
      </c>
      <c r="F13" s="2">
        <f>[1]Mayo!F24+[2]Hoja1!F131</f>
        <v>68.667846480314168</v>
      </c>
      <c r="G13" s="2">
        <f>[1]Mayo!E24+[1]Ajuste!E22+[2]Hoja1!G131</f>
        <v>21103.552264434464</v>
      </c>
      <c r="H13" s="2">
        <f>[1]fisc.!E20+[2]Hoja1!H131</f>
        <v>320486.07213347568</v>
      </c>
      <c r="I13" s="2">
        <f>'[1]comp. gasolina'!F19+[1]Gasolina!F19+[2]Hoja1!J131</f>
        <v>402918.20650020597</v>
      </c>
      <c r="J13" s="2">
        <f t="shared" si="0"/>
        <v>6055161.4076326182</v>
      </c>
    </row>
    <row r="14" spans="1:10">
      <c r="A14" s="1" t="s">
        <v>18</v>
      </c>
      <c r="B14" s="2">
        <f>[1]Mayo!C25+[1]Ajuste!C23+[2]Hoja1!B132</f>
        <v>5846886.6524977591</v>
      </c>
      <c r="C14" s="2">
        <f>[1]Mayo!D25+[1]Ajuste!D23+[2]Hoja1!C132</f>
        <v>1272396.8612399113</v>
      </c>
      <c r="D14" s="2">
        <f>[1]Mayo!G25+[2]Hoja1!D132</f>
        <v>120697.82828589833</v>
      </c>
      <c r="E14" s="2">
        <f>'[1]isan '!H21+[2]Hoja1!E132</f>
        <v>25988.98461106349</v>
      </c>
      <c r="F14" s="2">
        <f>[1]Mayo!F25+[2]Hoja1!F132</f>
        <v>87.775461745292532</v>
      </c>
      <c r="G14" s="2">
        <f>[1]Mayo!E25+[1]Ajuste!E23+[2]Hoja1!G132</f>
        <v>28003.688395174457</v>
      </c>
      <c r="H14" s="2">
        <f>[1]fisc.!E21+[2]Hoja1!H132</f>
        <v>435705.92341731023</v>
      </c>
      <c r="I14" s="2">
        <f>'[1]comp. gasolina'!F20+[1]Gasolina!F20+[2]Hoja1!J132</f>
        <v>409209.71511742286</v>
      </c>
      <c r="J14" s="2">
        <f t="shared" si="0"/>
        <v>8138977.4290262843</v>
      </c>
    </row>
    <row r="15" spans="1:10">
      <c r="A15" s="1" t="s">
        <v>19</v>
      </c>
      <c r="B15" s="2">
        <f>[1]Mayo!C26+[1]Ajuste!C24+[2]Hoja1!B133</f>
        <v>5479694.2912338078</v>
      </c>
      <c r="C15" s="2">
        <f>[1]Mayo!D26+[1]Ajuste!D24+[2]Hoja1!C133</f>
        <v>1205239.0522368317</v>
      </c>
      <c r="D15" s="2">
        <f>[1]Mayo!G26+[2]Hoja1!D133</f>
        <v>110173.61671540777</v>
      </c>
      <c r="E15" s="2">
        <f>'[1]isan '!H22+[2]Hoja1!E133</f>
        <v>24087.362059455168</v>
      </c>
      <c r="F15" s="2">
        <f>[1]Mayo!F26+[2]Hoja1!F133</f>
        <v>9.6925352938067562</v>
      </c>
      <c r="G15" s="2">
        <f>[1]Mayo!E26+[1]Ajuste!E24+[2]Hoja1!G133</f>
        <v>16039.534669453846</v>
      </c>
      <c r="H15" s="2">
        <f>[1]fisc.!E22+[2]Hoja1!H133</f>
        <v>376141.55754611647</v>
      </c>
      <c r="I15" s="2">
        <f>'[1]comp. gasolina'!F21+[1]Gasolina!F21+[2]Hoja1!J133</f>
        <v>225194.12746273782</v>
      </c>
      <c r="J15" s="2">
        <f t="shared" si="0"/>
        <v>7436579.2344591059</v>
      </c>
    </row>
    <row r="16" spans="1:10">
      <c r="A16" s="1" t="s">
        <v>20</v>
      </c>
      <c r="B16" s="2">
        <f>[1]Mayo!C27+[1]Ajuste!C25+[2]Hoja1!B134</f>
        <v>8774911.3542904034</v>
      </c>
      <c r="C16" s="2">
        <f>[1]Mayo!D27+[1]Ajuste!D25+[2]Hoja1!C134</f>
        <v>1903475.0715545258</v>
      </c>
      <c r="D16" s="2">
        <f>[1]Mayo!G27+[2]Hoja1!D134</f>
        <v>182553.85424850415</v>
      </c>
      <c r="E16" s="2">
        <f>'[1]isan '!H23+[2]Hoja1!E134</f>
        <v>39133.127695570067</v>
      </c>
      <c r="F16" s="2">
        <f>[1]Mayo!F27+[2]Hoja1!F134</f>
        <v>166.54880463653592</v>
      </c>
      <c r="G16" s="2">
        <f>[1]Mayo!E27+[1]Ajuste!E25+[2]Hoja1!G134</f>
        <v>46923.715572052351</v>
      </c>
      <c r="H16" s="2">
        <f>[1]fisc.!E23+[2]Hoja1!H134</f>
        <v>669349.43287334789</v>
      </c>
      <c r="I16" s="2">
        <f>'[1]comp. gasolina'!F22+[1]Gasolina!F22+[2]Hoja1!J134</f>
        <v>546629.99241632014</v>
      </c>
      <c r="J16" s="2">
        <f t="shared" si="0"/>
        <v>12163143.097455362</v>
      </c>
    </row>
    <row r="17" spans="1:10">
      <c r="A17" s="1" t="s">
        <v>21</v>
      </c>
      <c r="B17" s="2">
        <f>[1]Mayo!C28+[1]Ajuste!C26+[2]Hoja1!B135</f>
        <v>22701759.181149956</v>
      </c>
      <c r="C17" s="2">
        <f>[1]Mayo!D28+[1]Ajuste!D26+[2]Hoja1!C135</f>
        <v>4934501.7533145705</v>
      </c>
      <c r="D17" s="2">
        <f>[1]Mayo!G28+[2]Hoja1!D135</f>
        <v>469984.20457681885</v>
      </c>
      <c r="E17" s="2">
        <f>'[1]isan '!H24+[2]Hoja1!E135</f>
        <v>101031.19564903068</v>
      </c>
      <c r="F17" s="2">
        <f>[1]Mayo!F28+[2]Hoja1!F135</f>
        <v>374.07369709549124</v>
      </c>
      <c r="G17" s="2">
        <f>[1]Mayo!E28+[1]Ajuste!E26+[2]Hoja1!G135</f>
        <v>113408.47889226351</v>
      </c>
      <c r="H17" s="2">
        <f>[1]fisc.!E24+[2]Hoja1!H135</f>
        <v>1706480.7918074438</v>
      </c>
      <c r="I17" s="2">
        <f>'[1]comp. gasolina'!F23+[1]Gasolina!F23+[2]Hoja1!J135</f>
        <v>1091319.8724014452</v>
      </c>
      <c r="J17" s="2">
        <f t="shared" si="0"/>
        <v>31118859.551488623</v>
      </c>
    </row>
    <row r="18" spans="1:10">
      <c r="A18" s="1" t="s">
        <v>22</v>
      </c>
      <c r="B18" s="2">
        <f>[1]Mayo!C29+[1]Ajuste!C27+[2]Hoja1!B136</f>
        <v>39281611.311264507</v>
      </c>
      <c r="C18" s="2">
        <f>[1]Mayo!D29+[1]Ajuste!D27+[2]Hoja1!C136</f>
        <v>8532034.0096467789</v>
      </c>
      <c r="D18" s="2">
        <f>[1]Mayo!G29+[2]Hoja1!D136</f>
        <v>814683.86411662877</v>
      </c>
      <c r="E18" s="2">
        <f>'[1]isan '!H25+[2]Hoja1!E136</f>
        <v>174950.77749348641</v>
      </c>
      <c r="F18" s="2">
        <f>[1]Mayo!F29+[2]Hoja1!F136</f>
        <v>683.12369436297968</v>
      </c>
      <c r="G18" s="2">
        <f>[1]Mayo!E29+[1]Ajuste!E27+[2]Hoja1!G136</f>
        <v>201276.21803013948</v>
      </c>
      <c r="H18" s="2">
        <f>[1]fisc.!E25+[2]Hoja1!H136</f>
        <v>2968688.9007425066</v>
      </c>
      <c r="I18" s="2">
        <f>'[1]comp. gasolina'!F24+[1]Gasolina!F24+[2]Hoja1!J136</f>
        <v>1723981.1374608425</v>
      </c>
      <c r="J18" s="2">
        <f t="shared" si="0"/>
        <v>53697909.342449255</v>
      </c>
    </row>
    <row r="19" spans="1:10">
      <c r="A19" s="1" t="s">
        <v>23</v>
      </c>
      <c r="B19" s="2">
        <f>[1]Mayo!C30+[1]Ajuste!C28+[2]Hoja1!B137</f>
        <v>4651475.2171626845</v>
      </c>
      <c r="C19" s="2">
        <f>[1]Mayo!D30+[1]Ajuste!D28+[2]Hoja1!C137</f>
        <v>1018060.1385218253</v>
      </c>
      <c r="D19" s="2">
        <f>[1]Mayo!G30+[2]Hoja1!D137</f>
        <v>94679.660516902819</v>
      </c>
      <c r="E19" s="2">
        <f>'[1]isan '!H26+[2]Hoja1!E137</f>
        <v>20552.712574348599</v>
      </c>
      <c r="F19" s="2">
        <f>[1]Mayo!F30+[2]Hoja1!F137</f>
        <v>36.771623110105629</v>
      </c>
      <c r="G19" s="2">
        <f>[1]Mayo!E30+[1]Ajuste!E28+[2]Hoja1!G137</f>
        <v>17629.37434355314</v>
      </c>
      <c r="H19" s="2">
        <f>[1]fisc.!E26+[2]Hoja1!H137</f>
        <v>331956.02831245842</v>
      </c>
      <c r="I19" s="2">
        <f>'[1]comp. gasolina'!F25+[1]Gasolina!F25+[2]Hoja1!J137</f>
        <v>315692.78752443363</v>
      </c>
      <c r="J19" s="2">
        <f t="shared" si="0"/>
        <v>6450082.6905793175</v>
      </c>
    </row>
    <row r="20" spans="1:10">
      <c r="A20" s="1" t="s">
        <v>24</v>
      </c>
      <c r="B20" s="2">
        <f>[1]Mayo!C31+[1]Ajuste!C29+[2]Hoja1!B138</f>
        <v>13129789.064129904</v>
      </c>
      <c r="C20" s="2">
        <f>[1]Mayo!D31+[1]Ajuste!D29+[2]Hoja1!C138</f>
        <v>2847837.0424247724</v>
      </c>
      <c r="D20" s="2">
        <f>[1]Mayo!G31+[2]Hoja1!D138</f>
        <v>273224.30341487308</v>
      </c>
      <c r="E20" s="2">
        <f>'[1]isan '!H27+[2]Hoja1!E138</f>
        <v>58560.928644089312</v>
      </c>
      <c r="F20" s="2">
        <f>[1]Mayo!F31+[2]Hoja1!F138</f>
        <v>250.96172172382779</v>
      </c>
      <c r="G20" s="2">
        <f>[1]Mayo!E31+[1]Ajuste!E29+[2]Hoja1!G138</f>
        <v>70458.42612947656</v>
      </c>
      <c r="H20" s="2">
        <f>[1]fisc.!E27+[2]Hoja1!H138</f>
        <v>1002318.6648057151</v>
      </c>
      <c r="I20" s="2">
        <f>'[1]comp. gasolina'!F26+[1]Gasolina!F26+[2]Hoja1!J138</f>
        <v>749475.42178390757</v>
      </c>
      <c r="J20" s="2">
        <f t="shared" si="0"/>
        <v>18131914.813054465</v>
      </c>
    </row>
    <row r="21" spans="1:10">
      <c r="A21" s="1" t="s">
        <v>25</v>
      </c>
      <c r="B21" s="2">
        <f>[1]Mayo!C32+[1]Ajuste!C30+[2]Hoja1!B139</f>
        <v>7402100.8015625328</v>
      </c>
      <c r="C21" s="2">
        <f>[1]Mayo!D32+[1]Ajuste!D30+[2]Hoja1!C139</f>
        <v>1606386.7216057354</v>
      </c>
      <c r="D21" s="2">
        <f>[1]Mayo!G32+[2]Hoja1!D139</f>
        <v>153831.00603530658</v>
      </c>
      <c r="E21" s="2">
        <f>'[1]isan '!H28+[2]Hoja1!E139</f>
        <v>32995.957240916905</v>
      </c>
      <c r="F21" s="2">
        <f>[1]Mayo!F32+[2]Hoja1!F139</f>
        <v>136.47984780350023</v>
      </c>
      <c r="G21" s="2">
        <f>[1]Mayo!E32+[1]Ajuste!E30+[2]Hoja1!G139</f>
        <v>39018.308012795205</v>
      </c>
      <c r="H21" s="2">
        <f>[1]fisc.!E28+[2]Hoja1!H139</f>
        <v>562850.95903062227</v>
      </c>
      <c r="I21" s="2">
        <f>'[1]comp. gasolina'!F27+[1]Gasolina!F27+[2]Hoja1!J139</f>
        <v>414666.72391157353</v>
      </c>
      <c r="J21" s="2">
        <f t="shared" si="0"/>
        <v>10211986.957247287</v>
      </c>
    </row>
    <row r="22" spans="1:10">
      <c r="A22" s="1" t="s">
        <v>26</v>
      </c>
      <c r="B22" s="2">
        <f>[1]Mayo!C33+[1]Ajuste!C31+[2]Hoja1!B140</f>
        <v>7456338.8261692896</v>
      </c>
      <c r="C22" s="2">
        <f>[1]Mayo!D33+[1]Ajuste!D31+[2]Hoja1!C140</f>
        <v>1623132.0823501826</v>
      </c>
      <c r="D22" s="2">
        <f>[1]Mayo!G33+[2]Hoja1!D140</f>
        <v>153809.45570713771</v>
      </c>
      <c r="E22" s="2">
        <f>'[1]isan '!H29+[2]Hoja1!E140</f>
        <v>33132.590284985075</v>
      </c>
      <c r="F22" s="2">
        <f>[1]Mayo!F33+[2]Hoja1!F140</f>
        <v>109.16553095894862</v>
      </c>
      <c r="G22" s="2">
        <f>[1]Mayo!E33+[1]Ajuste!E31+[2]Hoja1!G140</f>
        <v>35322.403565349501</v>
      </c>
      <c r="H22" s="2">
        <f>[1]fisc.!E29+[2]Hoja1!H140</f>
        <v>554411.35728339397</v>
      </c>
      <c r="I22" s="2">
        <f>'[1]comp. gasolina'!F28+[1]Gasolina!F28+[2]Hoja1!J140</f>
        <v>400401.77353537292</v>
      </c>
      <c r="J22" s="2">
        <f t="shared" si="0"/>
        <v>10256657.654426672</v>
      </c>
    </row>
    <row r="23" spans="1:10">
      <c r="A23" s="1" t="s">
        <v>27</v>
      </c>
      <c r="B23" s="2">
        <f>[1]Mayo!C34+[1]Ajuste!C32+[2]Hoja1!B141</f>
        <v>3182964.3938564444</v>
      </c>
      <c r="C23" s="2">
        <f>[1]Mayo!D34+[1]Ajuste!D32+[2]Hoja1!C141</f>
        <v>694374.32011187822</v>
      </c>
      <c r="D23" s="2">
        <f>[1]Mayo!G34+[2]Hoja1!D141</f>
        <v>65313.9054724081</v>
      </c>
      <c r="E23" s="2">
        <f>'[1]isan '!H30+[2]Hoja1!E141</f>
        <v>14112.135639051057</v>
      </c>
      <c r="F23" s="2">
        <f>[1]Mayo!F34+[2]Hoja1!F141</f>
        <v>38.113524144577056</v>
      </c>
      <c r="G23" s="2">
        <f>[1]Mayo!E34+[1]Ajuste!E32+[2]Hoja1!G141</f>
        <v>13884.91177625063</v>
      </c>
      <c r="H23" s="2">
        <f>[1]fisc.!E30+[2]Hoja1!H141</f>
        <v>232901.35710714216</v>
      </c>
      <c r="I23" s="2">
        <f>'[1]comp. gasolina'!F29+[1]Gasolina!F29+[2]Hoja1!J141</f>
        <v>276314.6491421294</v>
      </c>
      <c r="J23" s="2">
        <f t="shared" si="0"/>
        <v>4479903.7866294486</v>
      </c>
    </row>
    <row r="24" spans="1:10">
      <c r="A24" s="1" t="s">
        <v>28</v>
      </c>
      <c r="B24" s="2">
        <f>[1]Mayo!C35+[1]Ajuste!C33+[2]Hoja1!B142</f>
        <v>7843856.2046479825</v>
      </c>
      <c r="C24" s="2">
        <f>[1]Mayo!D35+[1]Ajuste!D33+[2]Hoja1!C142</f>
        <v>1712686.3726130635</v>
      </c>
      <c r="D24" s="2">
        <f>[1]Mayo!G35+[2]Hoja1!D142</f>
        <v>160602.97634478257</v>
      </c>
      <c r="E24" s="2">
        <f>'[1]isan '!H31+[2]Hoja1!E142</f>
        <v>34744.690519723779</v>
      </c>
      <c r="F24" s="2">
        <f>[1]Mayo!F35+[2]Hoja1!F142</f>
        <v>85.256168039440041</v>
      </c>
      <c r="G24" s="2">
        <f>[1]Mayo!E35+[1]Ajuste!E33+[2]Hoja1!G142</f>
        <v>32997.968419525721</v>
      </c>
      <c r="H24" s="2">
        <f>[1]fisc.!E31+[2]Hoja1!H142</f>
        <v>570098.27112802945</v>
      </c>
      <c r="I24" s="2">
        <f>'[1]comp. gasolina'!F30+[1]Gasolina!F30+[2]Hoja1!J142</f>
        <v>316543.88548461575</v>
      </c>
      <c r="J24" s="2">
        <f t="shared" si="0"/>
        <v>10671615.625325762</v>
      </c>
    </row>
    <row r="25" spans="1:10">
      <c r="A25" s="3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5" t="s">
        <v>29</v>
      </c>
      <c r="B26" s="6">
        <f t="shared" ref="B26:J26" si="1">SUM(B7:B25)</f>
        <v>258680827.2400001</v>
      </c>
      <c r="C26" s="6">
        <f t="shared" si="1"/>
        <v>56204296.000000007</v>
      </c>
      <c r="D26" s="6">
        <f t="shared" si="1"/>
        <v>5360687.6400000006</v>
      </c>
      <c r="E26" s="6">
        <f t="shared" si="1"/>
        <v>1151713.4199999997</v>
      </c>
      <c r="F26" s="6">
        <f t="shared" si="1"/>
        <v>4394.0000000000091</v>
      </c>
      <c r="G26" s="6">
        <f t="shared" si="1"/>
        <v>1310757.1400000015</v>
      </c>
      <c r="H26" s="6">
        <f t="shared" si="1"/>
        <v>19503279.620000001</v>
      </c>
      <c r="I26" s="6">
        <f t="shared" si="1"/>
        <v>12821226.880000006</v>
      </c>
      <c r="J26" s="6">
        <f t="shared" si="1"/>
        <v>355037181.94</v>
      </c>
    </row>
    <row r="27" spans="1:10">
      <c r="A27" s="1" t="s">
        <v>1</v>
      </c>
    </row>
    <row r="28" spans="1:10">
      <c r="J28" s="8" t="s">
        <v>1</v>
      </c>
    </row>
    <row r="29" spans="1:10">
      <c r="B29" s="8"/>
      <c r="C29" s="8"/>
      <c r="D29" s="8"/>
      <c r="E29" s="8"/>
      <c r="F29" s="8"/>
      <c r="G29" s="8"/>
      <c r="H29" s="8"/>
      <c r="I29" s="8"/>
      <c r="J29" s="2"/>
    </row>
    <row r="30" spans="1:10">
      <c r="B30" s="8"/>
      <c r="C30" s="8"/>
      <c r="D30" s="7"/>
      <c r="E30" s="7"/>
      <c r="F30" s="7"/>
      <c r="G30" s="7"/>
      <c r="H30" s="7"/>
      <c r="I30" s="7" t="s">
        <v>1</v>
      </c>
      <c r="J30" s="7"/>
    </row>
    <row r="31" spans="1:10">
      <c r="B31" s="8"/>
      <c r="C31" s="8"/>
      <c r="D31" s="8"/>
      <c r="E31" s="8"/>
      <c r="F31" s="8"/>
      <c r="G31" s="8"/>
      <c r="H31" s="7"/>
      <c r="I31" s="7" t="s">
        <v>1</v>
      </c>
      <c r="J31" s="7"/>
    </row>
    <row r="32" spans="1:10">
      <c r="B32" s="8"/>
      <c r="H32" s="7"/>
      <c r="I32" s="7"/>
      <c r="J32" s="7"/>
    </row>
    <row r="33" spans="2:10">
      <c r="B33" s="8"/>
      <c r="H33" s="7"/>
      <c r="I33" s="7"/>
      <c r="J33" s="7"/>
    </row>
    <row r="34" spans="2:10">
      <c r="B34" s="8"/>
      <c r="H34" s="7"/>
      <c r="I34" s="7"/>
      <c r="J34" s="7"/>
    </row>
    <row r="35" spans="2:10">
      <c r="B35" s="8"/>
      <c r="H35" s="7"/>
      <c r="I35" s="7"/>
      <c r="J35" s="7"/>
    </row>
    <row r="36" spans="2:10">
      <c r="B36" s="8"/>
      <c r="H36" s="7"/>
      <c r="I36" s="7"/>
      <c r="J36" s="7"/>
    </row>
    <row r="37" spans="2:10">
      <c r="B37" s="8"/>
      <c r="H37" s="7"/>
      <c r="I37" s="7"/>
      <c r="J37" s="7"/>
    </row>
    <row r="38" spans="2:10">
      <c r="B38" s="8"/>
      <c r="H38" s="7"/>
      <c r="I38" s="7"/>
      <c r="J38" s="7"/>
    </row>
    <row r="39" spans="2:10">
      <c r="B39" s="8"/>
      <c r="H39" s="7"/>
      <c r="I39" s="7"/>
      <c r="J39" s="7"/>
    </row>
    <row r="40" spans="2:10">
      <c r="B40" s="8"/>
      <c r="H40" s="7"/>
      <c r="I40" s="7"/>
      <c r="J40" s="7"/>
    </row>
    <row r="41" spans="2:10">
      <c r="B41" s="8"/>
      <c r="H41" s="7"/>
      <c r="I41" s="7"/>
      <c r="J41" s="7"/>
    </row>
    <row r="42" spans="2:10">
      <c r="B42" s="8"/>
      <c r="H42" s="7"/>
      <c r="I42" s="7"/>
      <c r="J42" s="7"/>
    </row>
    <row r="43" spans="2:10">
      <c r="B43" s="8"/>
      <c r="H43" s="7"/>
      <c r="I43" s="7"/>
      <c r="J43" s="7"/>
    </row>
    <row r="44" spans="2:10">
      <c r="B44" s="8"/>
      <c r="H44" s="7"/>
      <c r="I44" s="7"/>
      <c r="J44" s="7"/>
    </row>
    <row r="45" spans="2:10">
      <c r="B45" s="8"/>
      <c r="H45" s="7"/>
      <c r="I45" s="7"/>
      <c r="J45" s="7"/>
    </row>
    <row r="46" spans="2:10">
      <c r="B46" s="8"/>
      <c r="H46" s="7"/>
      <c r="I46" s="7"/>
      <c r="J46" s="7"/>
    </row>
    <row r="47" spans="2:10">
      <c r="H47" s="7"/>
      <c r="I47" s="7"/>
      <c r="J47" s="7"/>
    </row>
    <row r="48" spans="2:10">
      <c r="B48" s="8"/>
      <c r="J48" s="7"/>
    </row>
    <row r="49" spans="10:10">
      <c r="J49" s="7"/>
    </row>
    <row r="50" spans="10:10">
      <c r="J50" s="7"/>
    </row>
  </sheetData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workbookViewId="0">
      <selection activeCell="D19" sqref="D19"/>
    </sheetView>
  </sheetViews>
  <sheetFormatPr baseColWidth="10" defaultRowHeight="15"/>
  <cols>
    <col min="1" max="2" width="57" customWidth="1"/>
    <col min="4" max="4" width="14.28515625" customWidth="1"/>
    <col min="5" max="5" width="17.85546875" bestFit="1" customWidth="1"/>
    <col min="6" max="6" width="15" customWidth="1"/>
    <col min="7" max="7" width="20.5703125" customWidth="1"/>
  </cols>
  <sheetData>
    <row r="1" spans="1:7" ht="15.75">
      <c r="A1" s="16" t="s">
        <v>30</v>
      </c>
      <c r="B1" s="16"/>
    </row>
    <row r="2" spans="1:7">
      <c r="A2" s="21" t="s">
        <v>33</v>
      </c>
      <c r="B2" s="21"/>
    </row>
    <row r="3" spans="1:7">
      <c r="A3" s="21"/>
      <c r="B3" s="21"/>
    </row>
    <row r="4" spans="1:7" ht="15.75">
      <c r="A4" s="16" t="s">
        <v>0</v>
      </c>
      <c r="B4" s="16"/>
    </row>
    <row r="5" spans="1:7" ht="22.5" customHeight="1">
      <c r="A5" s="22" t="s">
        <v>2</v>
      </c>
      <c r="B5" s="22" t="s">
        <v>32</v>
      </c>
    </row>
    <row r="6" spans="1:7" ht="22.5" customHeight="1">
      <c r="A6" s="23"/>
      <c r="B6" s="23"/>
    </row>
    <row r="7" spans="1:7" ht="18">
      <c r="A7" s="9" t="s">
        <v>11</v>
      </c>
      <c r="B7" s="14">
        <v>374632</v>
      </c>
      <c r="C7" s="7"/>
      <c r="D7" s="7"/>
      <c r="E7" s="7"/>
      <c r="F7" s="7"/>
      <c r="G7" s="7"/>
    </row>
    <row r="8" spans="1:7" ht="18">
      <c r="A8" s="9" t="s">
        <v>12</v>
      </c>
      <c r="B8" s="15">
        <v>0</v>
      </c>
      <c r="C8" s="7"/>
      <c r="D8" s="7"/>
      <c r="E8" s="7"/>
      <c r="F8" s="7"/>
      <c r="G8" s="7"/>
    </row>
    <row r="9" spans="1:7" ht="18">
      <c r="A9" s="9" t="s">
        <v>13</v>
      </c>
      <c r="B9" s="15">
        <v>0</v>
      </c>
      <c r="C9" s="7"/>
      <c r="D9" s="7"/>
      <c r="E9" s="7"/>
      <c r="F9" s="7"/>
      <c r="G9" s="7"/>
    </row>
    <row r="10" spans="1:7" ht="18">
      <c r="A10" s="9" t="s">
        <v>14</v>
      </c>
      <c r="B10" s="15">
        <v>124380</v>
      </c>
      <c r="C10" s="7"/>
      <c r="D10" s="7"/>
      <c r="E10" s="7"/>
      <c r="F10" s="7"/>
      <c r="G10" s="7"/>
    </row>
    <row r="11" spans="1:7" ht="18">
      <c r="A11" s="9" t="s">
        <v>15</v>
      </c>
      <c r="B11" s="15">
        <v>0</v>
      </c>
      <c r="C11" s="7"/>
      <c r="D11" s="7"/>
      <c r="E11" s="7"/>
      <c r="F11" s="7"/>
      <c r="G11" s="7"/>
    </row>
    <row r="12" spans="1:7" ht="18">
      <c r="A12" s="9" t="s">
        <v>16</v>
      </c>
      <c r="B12" s="15">
        <v>765989</v>
      </c>
      <c r="C12" s="7"/>
      <c r="D12" s="7"/>
      <c r="E12" s="7"/>
      <c r="F12" s="7"/>
      <c r="G12" s="7"/>
    </row>
    <row r="13" spans="1:7" ht="18">
      <c r="A13" s="9" t="s">
        <v>17</v>
      </c>
      <c r="B13" s="15">
        <v>0</v>
      </c>
      <c r="C13" s="7"/>
      <c r="D13" s="7"/>
      <c r="E13" s="7"/>
      <c r="F13" s="7"/>
      <c r="G13" s="7"/>
    </row>
    <row r="14" spans="1:7" ht="18">
      <c r="A14" s="9" t="s">
        <v>18</v>
      </c>
      <c r="B14" s="15">
        <v>406940</v>
      </c>
      <c r="C14" s="7"/>
      <c r="D14" s="7"/>
      <c r="E14" s="7"/>
      <c r="F14" s="7"/>
      <c r="G14" s="7"/>
    </row>
    <row r="15" spans="1:7" ht="18">
      <c r="A15" s="9" t="s">
        <v>19</v>
      </c>
      <c r="B15" s="15">
        <v>281825</v>
      </c>
      <c r="C15" s="7"/>
      <c r="D15" s="7"/>
      <c r="E15" s="7"/>
      <c r="F15" s="7"/>
      <c r="G15" s="7"/>
    </row>
    <row r="16" spans="1:7" ht="18">
      <c r="A16" s="9" t="s">
        <v>20</v>
      </c>
      <c r="B16" s="15">
        <v>-14598</v>
      </c>
      <c r="C16" s="7"/>
      <c r="D16" s="7"/>
      <c r="E16" s="7"/>
      <c r="F16" s="7"/>
      <c r="G16" s="7"/>
    </row>
    <row r="17" spans="1:7" ht="18">
      <c r="A17" s="9" t="s">
        <v>21</v>
      </c>
      <c r="B17" s="15">
        <v>-11697</v>
      </c>
      <c r="C17" s="7"/>
      <c r="D17" s="7"/>
      <c r="E17" s="7"/>
      <c r="F17" s="7"/>
      <c r="G17" s="7"/>
    </row>
    <row r="18" spans="1:7" ht="18">
      <c r="A18" s="9" t="s">
        <v>22</v>
      </c>
      <c r="B18" s="15">
        <v>2025611</v>
      </c>
      <c r="C18" s="7"/>
      <c r="D18" s="7"/>
      <c r="E18" s="7"/>
      <c r="F18" s="7"/>
      <c r="G18" s="7"/>
    </row>
    <row r="19" spans="1:7" ht="18">
      <c r="A19" s="9" t="s">
        <v>23</v>
      </c>
      <c r="B19" s="15">
        <v>-1609</v>
      </c>
      <c r="C19" s="7"/>
      <c r="D19" s="7"/>
      <c r="E19" s="7"/>
      <c r="F19" s="7"/>
      <c r="G19" s="7"/>
    </row>
    <row r="20" spans="1:7" ht="18">
      <c r="A20" s="9" t="s">
        <v>24</v>
      </c>
      <c r="B20" s="15">
        <v>-9185</v>
      </c>
      <c r="C20" s="7"/>
      <c r="D20" s="7"/>
      <c r="E20" s="7"/>
      <c r="F20" s="7"/>
      <c r="G20" s="7"/>
    </row>
    <row r="21" spans="1:7" ht="18">
      <c r="A21" s="9" t="s">
        <v>25</v>
      </c>
      <c r="B21" s="15">
        <v>170669</v>
      </c>
      <c r="C21" s="7"/>
      <c r="D21" s="7"/>
      <c r="E21" s="7"/>
      <c r="F21" s="7"/>
      <c r="G21" s="7"/>
    </row>
    <row r="22" spans="1:7" ht="18">
      <c r="A22" s="9" t="s">
        <v>26</v>
      </c>
      <c r="B22" s="15">
        <v>-16792</v>
      </c>
      <c r="C22" s="7"/>
      <c r="D22" s="7"/>
      <c r="E22" s="7"/>
      <c r="F22" s="7"/>
      <c r="G22" s="7"/>
    </row>
    <row r="23" spans="1:7" ht="18">
      <c r="A23" s="9" t="s">
        <v>27</v>
      </c>
      <c r="B23" s="15">
        <v>129098</v>
      </c>
      <c r="C23" s="7"/>
      <c r="D23" s="7"/>
      <c r="E23" s="7"/>
      <c r="F23" s="7"/>
      <c r="G23" s="7"/>
    </row>
    <row r="24" spans="1:7" ht="18">
      <c r="A24" s="9" t="s">
        <v>28</v>
      </c>
      <c r="B24" s="15">
        <v>-4148</v>
      </c>
      <c r="C24" s="7"/>
      <c r="D24" s="7"/>
      <c r="E24" s="7"/>
      <c r="F24" s="7"/>
      <c r="G24" s="7"/>
    </row>
    <row r="25" spans="1:7" ht="18">
      <c r="A25" s="10"/>
      <c r="B25" s="11"/>
      <c r="C25" s="7"/>
      <c r="E25" s="7"/>
      <c r="F25" s="7"/>
      <c r="G25" s="7"/>
    </row>
    <row r="26" spans="1:7" ht="18">
      <c r="A26" s="12" t="s">
        <v>29</v>
      </c>
      <c r="B26" s="13">
        <f t="shared" ref="B26" si="0">SUM(B7:B25)</f>
        <v>4221115</v>
      </c>
      <c r="C26" s="7"/>
      <c r="D26" s="8"/>
      <c r="E26" s="7"/>
      <c r="F26" s="7"/>
      <c r="G26" s="7"/>
    </row>
    <row r="27" spans="1:7">
      <c r="A27" s="1" t="s">
        <v>1</v>
      </c>
      <c r="E27" s="7"/>
      <c r="F27" s="7"/>
      <c r="G27" s="7"/>
    </row>
    <row r="28" spans="1:7">
      <c r="D28" s="8"/>
    </row>
    <row r="29" spans="1:7">
      <c r="B29" s="8"/>
      <c r="D29" s="8"/>
    </row>
    <row r="30" spans="1:7">
      <c r="B30" s="8"/>
    </row>
    <row r="31" spans="1:7">
      <c r="B31" s="8"/>
    </row>
    <row r="32" spans="1:7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8" spans="2:2">
      <c r="B48" s="8"/>
    </row>
  </sheetData>
  <mergeCells count="5">
    <mergeCell ref="A1:B1"/>
    <mergeCell ref="A2:B3"/>
    <mergeCell ref="A4:B4"/>
    <mergeCell ref="A5:A6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PART. FEDERALES</vt:lpstr>
      <vt:lpstr>PART. ISR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SAUL</cp:lastModifiedBy>
  <cp:lastPrinted>2016-08-22T19:02:52Z</cp:lastPrinted>
  <dcterms:created xsi:type="dcterms:W3CDTF">2014-08-21T16:54:56Z</dcterms:created>
  <dcterms:modified xsi:type="dcterms:W3CDTF">2016-08-22T19:25:12Z</dcterms:modified>
</cp:coreProperties>
</file>