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7875"/>
  </bookViews>
  <sheets>
    <sheet name="PART. FEDERALE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24" i="1"/>
  <c r="G23"/>
  <c r="G22"/>
  <c r="G21"/>
  <c r="G20"/>
  <c r="G19"/>
  <c r="G18"/>
  <c r="G17"/>
  <c r="G16"/>
  <c r="G15"/>
  <c r="G14"/>
  <c r="G13"/>
  <c r="G12"/>
  <c r="G11"/>
  <c r="G10"/>
  <c r="G9"/>
  <c r="G8"/>
  <c r="G7"/>
  <c r="F24"/>
  <c r="F23"/>
  <c r="F22"/>
  <c r="F21"/>
  <c r="F20"/>
  <c r="F19"/>
  <c r="F18"/>
  <c r="F17"/>
  <c r="F16"/>
  <c r="F15"/>
  <c r="F14"/>
  <c r="F13"/>
  <c r="F12"/>
  <c r="F11"/>
  <c r="F10"/>
  <c r="F9"/>
  <c r="F8"/>
  <c r="F7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24"/>
  <c r="C23"/>
  <c r="C22"/>
  <c r="C21"/>
  <c r="C20"/>
  <c r="C19"/>
  <c r="C18"/>
  <c r="C17"/>
  <c r="C16"/>
  <c r="C15"/>
  <c r="C14"/>
  <c r="C13"/>
  <c r="C12"/>
  <c r="C11"/>
  <c r="C10"/>
  <c r="C9"/>
  <c r="C8"/>
  <c r="C7"/>
  <c r="B24"/>
  <c r="B23"/>
  <c r="B22"/>
  <c r="B21"/>
  <c r="B20"/>
  <c r="B19"/>
  <c r="B18"/>
  <c r="B17"/>
  <c r="B16"/>
  <c r="B15"/>
  <c r="B14"/>
  <c r="B13"/>
  <c r="B12"/>
  <c r="B11"/>
  <c r="B10"/>
  <c r="B9"/>
  <c r="B8"/>
  <c r="B7"/>
  <c r="H24" l="1"/>
  <c r="H23"/>
  <c r="H22"/>
  <c r="H21"/>
  <c r="H20"/>
  <c r="H19"/>
  <c r="H18"/>
  <c r="H17"/>
  <c r="H16"/>
  <c r="H15"/>
  <c r="H14"/>
  <c r="H13"/>
  <c r="H12"/>
  <c r="H11"/>
  <c r="H10"/>
  <c r="H9"/>
  <c r="H8"/>
  <c r="H7"/>
  <c r="I24"/>
  <c r="I23"/>
  <c r="I22"/>
  <c r="I21"/>
  <c r="I20"/>
  <c r="I19"/>
  <c r="I18"/>
  <c r="I17"/>
  <c r="I16"/>
  <c r="I15"/>
  <c r="I14"/>
  <c r="I13"/>
  <c r="I12"/>
  <c r="I11"/>
  <c r="I10"/>
  <c r="I9"/>
  <c r="I8"/>
  <c r="I7"/>
  <c r="E24"/>
  <c r="E23"/>
  <c r="E22"/>
  <c r="E21"/>
  <c r="E20"/>
  <c r="E19"/>
  <c r="E18"/>
  <c r="E17"/>
  <c r="E16"/>
  <c r="E15"/>
  <c r="E14"/>
  <c r="E13"/>
  <c r="E12"/>
  <c r="E11"/>
  <c r="E10"/>
  <c r="E9"/>
  <c r="E8"/>
  <c r="E7"/>
  <c r="J23" l="1"/>
  <c r="J15"/>
  <c r="J17"/>
  <c r="J13"/>
  <c r="J19"/>
  <c r="G26"/>
  <c r="J21"/>
  <c r="J9"/>
  <c r="I26"/>
  <c r="F26"/>
  <c r="E26"/>
  <c r="D26"/>
  <c r="C26"/>
  <c r="B26"/>
  <c r="H26" l="1"/>
  <c r="J11"/>
  <c r="J8"/>
  <c r="J10"/>
  <c r="J12"/>
  <c r="J14"/>
  <c r="J16"/>
  <c r="J18"/>
  <c r="J20"/>
  <c r="J22"/>
  <c r="J24"/>
  <c r="J7"/>
  <c r="J26" l="1"/>
</calcChain>
</file>

<file path=xl/sharedStrings.xml><?xml version="1.0" encoding="utf-8"?>
<sst xmlns="http://schemas.openxmlformats.org/spreadsheetml/2006/main" count="34" uniqueCount="33">
  <si>
    <t>PESOS</t>
  </si>
  <si>
    <t xml:space="preserve"> </t>
  </si>
  <si>
    <t>Municipio</t>
  </si>
  <si>
    <t>Fondo General de participaciones</t>
  </si>
  <si>
    <t>Fondo de Fomento Municipal</t>
  </si>
  <si>
    <t>Impuesto sobre Automóviles Nuevos</t>
  </si>
  <si>
    <t>Fondo de Compensación del ISAN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</si>
  <si>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</si>
  <si>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</si>
  <si>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</si>
  <si>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</si>
  <si>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</si>
  <si>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</si>
  <si>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</si>
  <si>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</si>
  <si>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</si>
  <si>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</si>
  <si>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</si>
  <si>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</si>
  <si>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</si>
  <si>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</si>
  <si>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</si>
  <si>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</si>
  <si>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</si>
  <si>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</si>
  <si>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</si>
  <si>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</si>
  <si>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</si>
  <si>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</si>
  <si>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Total</t>
  </si>
  <si>
    <t>SINALOA</t>
  </si>
  <si>
    <t xml:space="preserve">Impuesto sobre Tenencia o Uso de Vehículos </t>
  </si>
  <si>
    <t>PARTICIPACIONES FEDERALES MINISTRADAS A LOS MUNICIPIOS EN EL MES DE  FEBRERO  DEL EJERCICIO FISCAL  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</si>
</sst>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0" borderId="0" xfId="0" applyNumberFormat="1" applyFont="1" applyFill="1" applyBorder="1"/>
    <xf numFmtId="3" fontId="0" fillId="0" borderId="0" xfId="0" applyNumberFormat="1"/>
    <xf numFmtId="4" fontId="0" fillId="0" borderId="0" xfId="0" applyNumberFormat="1"/>
    <xf numFmtId="4" fontId="2" fillId="0" borderId="0" xfId="0" applyNumberFormat="1" applyFont="1" applyFill="1" applyBorder="1"/>
    <xf numFmtId="0" fontId="3" fillId="0" borderId="0" xfId="0" applyFont="1"/>
    <xf numFmtId="4" fontId="4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4" fontId="4" fillId="2" borderId="2" xfId="0" applyNumberFormat="1" applyFont="1" applyFill="1" applyBorder="1"/>
    <xf numFmtId="3" fontId="4" fillId="2" borderId="2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PETA%202017/pART.%202017/part.%20Febrero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"/>
      <sheetName val="tercer  Ajuste"/>
      <sheetName val="Desc. del FEIF"/>
      <sheetName val="fisc."/>
      <sheetName val="isan "/>
      <sheetName val="comp. gasolina"/>
      <sheetName val="Gasolina"/>
      <sheetName val="Tenencia Estatal"/>
      <sheetName val="20% del Impuesto de Adq. de Veh"/>
      <sheetName val="Hoja1"/>
    </sheetNames>
    <sheetDataSet>
      <sheetData sheetId="0">
        <row r="18">
          <cell r="C18">
            <v>36754898.830739141</v>
          </cell>
          <cell r="D18">
            <v>7927454.540677893</v>
          </cell>
          <cell r="E18">
            <v>998659.51690216479</v>
          </cell>
          <cell r="F18">
            <v>3505.7558639990002</v>
          </cell>
          <cell r="G18">
            <v>1328978.4245223145</v>
          </cell>
        </row>
        <row r="19">
          <cell r="C19">
            <v>5441075.5210084058</v>
          </cell>
          <cell r="D19">
            <v>1173554.55238297</v>
          </cell>
          <cell r="E19">
            <v>147838.30248755921</v>
          </cell>
          <cell r="F19">
            <v>518.98068069999999</v>
          </cell>
          <cell r="G19">
            <v>196737.63780215158</v>
          </cell>
        </row>
        <row r="20">
          <cell r="C20">
            <v>5351968.6699093217</v>
          </cell>
          <cell r="D20">
            <v>1154335.6037850168</v>
          </cell>
          <cell r="E20">
            <v>145417.19924140192</v>
          </cell>
          <cell r="F20">
            <v>510.48149077699998</v>
          </cell>
          <cell r="G20">
            <v>193515.72490468586</v>
          </cell>
        </row>
        <row r="21">
          <cell r="C21">
            <v>3823340.5645426698</v>
          </cell>
          <cell r="D21">
            <v>824634.52446217078</v>
          </cell>
          <cell r="E21">
            <v>103883.17102223536</v>
          </cell>
          <cell r="F21">
            <v>364.67788051700001</v>
          </cell>
          <cell r="G21">
            <v>138243.806445433</v>
          </cell>
        </row>
        <row r="22">
          <cell r="C22">
            <v>3037033.1708313418</v>
          </cell>
          <cell r="D22">
            <v>655040.36648744415</v>
          </cell>
          <cell r="E22">
            <v>82518.580534405584</v>
          </cell>
          <cell r="F22">
            <v>289.67830647100004</v>
          </cell>
          <cell r="G22">
            <v>109812.61510691195</v>
          </cell>
        </row>
        <row r="23">
          <cell r="C23">
            <v>78622774.165207997</v>
          </cell>
          <cell r="D23">
            <v>16957697.827626873</v>
          </cell>
          <cell r="E23">
            <v>2136242.6278716447</v>
          </cell>
          <cell r="F23">
            <v>7499.1976673060008</v>
          </cell>
          <cell r="G23">
            <v>2842831.1290647779</v>
          </cell>
        </row>
        <row r="24">
          <cell r="C24">
            <v>4501348.645161693</v>
          </cell>
          <cell r="D24">
            <v>970870.22115314961</v>
          </cell>
          <cell r="E24">
            <v>122305.18397253305</v>
          </cell>
          <cell r="F24">
            <v>429.347649176</v>
          </cell>
          <cell r="G24">
            <v>162759.12656490746</v>
          </cell>
        </row>
        <row r="25">
          <cell r="C25">
            <v>6213352.8869114891</v>
          </cell>
          <cell r="D25">
            <v>1340122.6536634173</v>
          </cell>
          <cell r="E25">
            <v>168821.68608219008</v>
          </cell>
          <cell r="F25">
            <v>592.64204259400003</v>
          </cell>
          <cell r="G25">
            <v>224661.53338294328</v>
          </cell>
        </row>
        <row r="26">
          <cell r="C26">
            <v>6433614.3300181925</v>
          </cell>
          <cell r="D26">
            <v>1387629.5883262923</v>
          </cell>
          <cell r="E26">
            <v>174806.36277462461</v>
          </cell>
          <cell r="F26">
            <v>613.65102018200002</v>
          </cell>
          <cell r="G26">
            <v>232625.71543636103</v>
          </cell>
        </row>
        <row r="27">
          <cell r="C27">
            <v>9007753.597831415</v>
          </cell>
          <cell r="D27">
            <v>1942831.0084400317</v>
          </cell>
          <cell r="E27">
            <v>244747.75179793779</v>
          </cell>
          <cell r="F27">
            <v>859.17757908899989</v>
          </cell>
          <cell r="G27">
            <v>325701.07838031731</v>
          </cell>
        </row>
        <row r="28">
          <cell r="C28">
            <v>23902960.010041952</v>
          </cell>
          <cell r="D28">
            <v>5155493.1422848515</v>
          </cell>
          <cell r="E28">
            <v>649462.2283165243</v>
          </cell>
          <cell r="F28">
            <v>2279.9121991340003</v>
          </cell>
          <cell r="G28">
            <v>864279.84149416874</v>
          </cell>
        </row>
        <row r="29">
          <cell r="C29">
            <v>40971600.640767343</v>
          </cell>
          <cell r="D29">
            <v>8836930.9091078956</v>
          </cell>
          <cell r="E29">
            <v>1113230.6224278705</v>
          </cell>
          <cell r="F29">
            <v>3907.9533279429997</v>
          </cell>
          <cell r="G29">
            <v>1481445.3311509616</v>
          </cell>
        </row>
        <row r="30">
          <cell r="C30">
            <v>5228265.7118260376</v>
          </cell>
          <cell r="D30">
            <v>1127654.8181496479</v>
          </cell>
          <cell r="E30">
            <v>142056.09255116928</v>
          </cell>
          <cell r="F30">
            <v>498.68245488000002</v>
          </cell>
          <cell r="G30">
            <v>189042.89087242942</v>
          </cell>
        </row>
        <row r="31">
          <cell r="C31">
            <v>13452383.874727231</v>
          </cell>
          <cell r="D31">
            <v>2901467.968168091</v>
          </cell>
          <cell r="E31">
            <v>365511.853083433</v>
          </cell>
          <cell r="F31">
            <v>1283.115316703</v>
          </cell>
          <cell r="G31">
            <v>486409.39022127236</v>
          </cell>
        </row>
        <row r="32">
          <cell r="C32">
            <v>7638868.5022275243</v>
          </cell>
          <cell r="D32">
            <v>1647583.9879874627</v>
          </cell>
          <cell r="E32">
            <v>207554.06682642445</v>
          </cell>
          <cell r="F32">
            <v>728.61057703699987</v>
          </cell>
          <cell r="G32">
            <v>276205.1250358267</v>
          </cell>
        </row>
        <row r="33">
          <cell r="C33">
            <v>7948287.8724314654</v>
          </cell>
          <cell r="D33">
            <v>1714320.887539081</v>
          </cell>
          <cell r="E33">
            <v>215961.23454006843</v>
          </cell>
          <cell r="F33">
            <v>758.12361627899998</v>
          </cell>
          <cell r="G33">
            <v>287393.06678541505</v>
          </cell>
        </row>
        <row r="34">
          <cell r="C34">
            <v>3466903.7236596411</v>
          </cell>
          <cell r="D34">
            <v>747756.69476835337</v>
          </cell>
          <cell r="E34">
            <v>94198.501640839022</v>
          </cell>
          <cell r="F34">
            <v>330.68022075399995</v>
          </cell>
          <cell r="G34">
            <v>125355.81365242135</v>
          </cell>
        </row>
        <row r="35">
          <cell r="C35">
            <v>8590007.3621571288</v>
          </cell>
          <cell r="D35">
            <v>1852729.704989359</v>
          </cell>
          <cell r="E35">
            <v>233397.25792697453</v>
          </cell>
          <cell r="F35">
            <v>819.3321064590001</v>
          </cell>
          <cell r="G35">
            <v>310596.26917670091</v>
          </cell>
        </row>
      </sheetData>
      <sheetData sheetId="1">
        <row r="16">
          <cell r="C16">
            <v>4396285.1112246718</v>
          </cell>
          <cell r="D16">
            <v>1224874.3965127636</v>
          </cell>
          <cell r="E16">
            <v>111187.68028183049</v>
          </cell>
        </row>
        <row r="17">
          <cell r="C17">
            <v>650811.73021901737</v>
          </cell>
          <cell r="D17">
            <v>181326.41653747999</v>
          </cell>
          <cell r="E17">
            <v>16459.862077302601</v>
          </cell>
        </row>
        <row r="18">
          <cell r="C18">
            <v>640153.58299899579</v>
          </cell>
          <cell r="D18">
            <v>178356.8885578828</v>
          </cell>
          <cell r="E18">
            <v>16190.303885439485</v>
          </cell>
        </row>
        <row r="19">
          <cell r="C19">
            <v>457313.05849719443</v>
          </cell>
          <cell r="D19">
            <v>127414.6335764188</v>
          </cell>
          <cell r="E19">
            <v>11566.032877864805</v>
          </cell>
        </row>
        <row r="20">
          <cell r="C20">
            <v>363262.15378002665</v>
          </cell>
          <cell r="D20">
            <v>101210.56758834441</v>
          </cell>
          <cell r="E20">
            <v>9187.3650573429786</v>
          </cell>
        </row>
        <row r="21">
          <cell r="C21">
            <v>9404137.7465745751</v>
          </cell>
          <cell r="D21">
            <v>2620141.1545507382</v>
          </cell>
          <cell r="E21">
            <v>237842.6864132905</v>
          </cell>
        </row>
        <row r="22">
          <cell r="C22">
            <v>538410.18908220844</v>
          </cell>
          <cell r="D22">
            <v>150009.5737068064</v>
          </cell>
          <cell r="E22">
            <v>13617.083162169169</v>
          </cell>
        </row>
        <row r="23">
          <cell r="C23">
            <v>743184.49122403678</v>
          </cell>
          <cell r="D23">
            <v>207062.92520962161</v>
          </cell>
          <cell r="E23">
            <v>18796.087494337691</v>
          </cell>
        </row>
        <row r="24">
          <cell r="C24">
            <v>769530.1521756869</v>
          </cell>
          <cell r="D24">
            <v>214403.24203222481</v>
          </cell>
          <cell r="E24">
            <v>19462.402997676276</v>
          </cell>
        </row>
        <row r="25">
          <cell r="C25">
            <v>1077425.1674611492</v>
          </cell>
          <cell r="D25">
            <v>300187.65125403961</v>
          </cell>
          <cell r="E25">
            <v>27249.462220137102</v>
          </cell>
        </row>
        <row r="26">
          <cell r="C26">
            <v>2859053.6377279134</v>
          </cell>
          <cell r="D26">
            <v>796577.45357967762</v>
          </cell>
          <cell r="E26">
            <v>72309.127760765419</v>
          </cell>
        </row>
        <row r="27">
          <cell r="C27">
            <v>4900648.4471508591</v>
          </cell>
          <cell r="D27">
            <v>1365397.9797395254</v>
          </cell>
          <cell r="E27">
            <v>123943.67492777747</v>
          </cell>
        </row>
        <row r="28">
          <cell r="C28">
            <v>625357.36562018027</v>
          </cell>
          <cell r="D28">
            <v>174234.42894163204</v>
          </cell>
          <cell r="E28">
            <v>15816.088600107842</v>
          </cell>
        </row>
        <row r="29">
          <cell r="C29">
            <v>1609051.2236556977</v>
          </cell>
          <cell r="D29">
            <v>448307.0584983892</v>
          </cell>
          <cell r="E29">
            <v>40694.965973915154</v>
          </cell>
        </row>
        <row r="30">
          <cell r="C30">
            <v>913691.64196582895</v>
          </cell>
          <cell r="D30">
            <v>254568.90766574678</v>
          </cell>
          <cell r="E30">
            <v>23108.431685582163</v>
          </cell>
        </row>
        <row r="31">
          <cell r="C31">
            <v>950701.55938163889</v>
          </cell>
          <cell r="D31">
            <v>264880.45459975558</v>
          </cell>
          <cell r="E31">
            <v>24044.459891391522</v>
          </cell>
        </row>
        <row r="32">
          <cell r="C32">
            <v>414679.34091080585</v>
          </cell>
          <cell r="D32">
            <v>115536.20718264559</v>
          </cell>
          <cell r="E32">
            <v>10487.771563984572</v>
          </cell>
        </row>
        <row r="33">
          <cell r="C33">
            <v>1027458.1803495138</v>
          </cell>
          <cell r="D33">
            <v>286266.06026630761</v>
          </cell>
          <cell r="E33">
            <v>25985.733129084761</v>
          </cell>
        </row>
      </sheetData>
      <sheetData sheetId="2">
        <row r="14">
          <cell r="C14">
            <v>-1087283.127495674</v>
          </cell>
          <cell r="D14">
            <v>-337747.70080959925</v>
          </cell>
          <cell r="E14">
            <v>-236146.96463943913</v>
          </cell>
        </row>
        <row r="15">
          <cell r="C15">
            <v>-160957.85317396841</v>
          </cell>
          <cell r="D15">
            <v>-49999.069664559996</v>
          </cell>
          <cell r="E15">
            <v>-34958.427571170403</v>
          </cell>
        </row>
        <row r="16">
          <cell r="C16">
            <v>-158321.89500712734</v>
          </cell>
          <cell r="D16">
            <v>-49180.249995821599</v>
          </cell>
          <cell r="E16">
            <v>-34385.923957093546</v>
          </cell>
        </row>
        <row r="17">
          <cell r="C17">
            <v>-113102.03044336422</v>
          </cell>
          <cell r="D17">
            <v>-35133.397891613597</v>
          </cell>
          <cell r="E17">
            <v>-24564.623977266823</v>
          </cell>
        </row>
        <row r="18">
          <cell r="C18">
            <v>-89841.491320551664</v>
          </cell>
          <cell r="D18">
            <v>-27907.870878776801</v>
          </cell>
          <cell r="E18">
            <v>-19512.668722170714</v>
          </cell>
        </row>
        <row r="19">
          <cell r="C19">
            <v>-2325818.2856223718</v>
          </cell>
          <cell r="D19">
            <v>-722479.50750344479</v>
          </cell>
          <cell r="E19">
            <v>-505144.34976809891</v>
          </cell>
        </row>
        <row r="20">
          <cell r="C20">
            <v>-133158.86013993411</v>
          </cell>
          <cell r="D20">
            <v>-41363.742080940792</v>
          </cell>
          <cell r="E20">
            <v>-28920.765752449472</v>
          </cell>
        </row>
        <row r="21">
          <cell r="C21">
            <v>-183803.35612474714</v>
          </cell>
          <cell r="D21">
            <v>-57095.672104475198</v>
          </cell>
          <cell r="E21">
            <v>-39920.241142133971</v>
          </cell>
        </row>
        <row r="22">
          <cell r="C22">
            <v>-190319.12839855018</v>
          </cell>
          <cell r="D22">
            <v>-59119.696067345605</v>
          </cell>
          <cell r="E22">
            <v>-41335.401375774709</v>
          </cell>
        </row>
        <row r="23">
          <cell r="C23">
            <v>-266467.29592871503</v>
          </cell>
          <cell r="D23">
            <v>-82773.947525671203</v>
          </cell>
          <cell r="E23">
            <v>-57874.017832117614</v>
          </cell>
        </row>
        <row r="24">
          <cell r="C24">
            <v>-707097.17460538563</v>
          </cell>
          <cell r="D24">
            <v>-219648.80989370719</v>
          </cell>
          <cell r="E24">
            <v>-153574.39774935687</v>
          </cell>
        </row>
        <row r="25">
          <cell r="C25">
            <v>-1212021.5672023774</v>
          </cell>
          <cell r="D25">
            <v>-376495.76941115438</v>
          </cell>
          <cell r="E25">
            <v>-263238.89972579031</v>
          </cell>
        </row>
        <row r="26">
          <cell r="C26">
            <v>-154662.51507617856</v>
          </cell>
          <cell r="D26">
            <v>-48043.520171904005</v>
          </cell>
          <cell r="E26">
            <v>-33591.143424495363</v>
          </cell>
        </row>
        <row r="27">
          <cell r="C27">
            <v>-397948.31374568248</v>
          </cell>
          <cell r="D27">
            <v>-123616.4938181624</v>
          </cell>
          <cell r="E27">
            <v>-86430.373099669014</v>
          </cell>
        </row>
        <row r="28">
          <cell r="C28">
            <v>-225972.94782060242</v>
          </cell>
          <cell r="D28">
            <v>-70195.004080829589</v>
          </cell>
          <cell r="E28">
            <v>-49079.052519992263</v>
          </cell>
        </row>
        <row r="29">
          <cell r="C29">
            <v>-235126.18919102137</v>
          </cell>
          <cell r="D29">
            <v>-73038.317059423192</v>
          </cell>
          <cell r="E29">
            <v>-51067.044526467289</v>
          </cell>
        </row>
        <row r="30">
          <cell r="C30">
            <v>-102557.91862592506</v>
          </cell>
          <cell r="D30">
            <v>-31858.0325030032</v>
          </cell>
          <cell r="E30">
            <v>-22274.54889236949</v>
          </cell>
        </row>
        <row r="31">
          <cell r="C31">
            <v>-254109.53007782355</v>
          </cell>
          <cell r="D31">
            <v>-78935.198539567209</v>
          </cell>
          <cell r="E31">
            <v>-55190.03532414425</v>
          </cell>
        </row>
      </sheetData>
      <sheetData sheetId="3">
        <row r="13">
          <cell r="C13">
            <v>2651172.427104583</v>
          </cell>
        </row>
        <row r="14">
          <cell r="C14">
            <v>392470.93187553459</v>
          </cell>
        </row>
        <row r="15">
          <cell r="C15">
            <v>386043.5539146291</v>
          </cell>
        </row>
        <row r="16">
          <cell r="C16">
            <v>275781.87960263673</v>
          </cell>
        </row>
        <row r="17">
          <cell r="C17">
            <v>219064.63788103795</v>
          </cell>
        </row>
        <row r="18">
          <cell r="C18">
            <v>5671149.6328468658</v>
          </cell>
        </row>
        <row r="19">
          <cell r="C19">
            <v>324687.36937065492</v>
          </cell>
        </row>
        <row r="20">
          <cell r="C20">
            <v>448176.17182158714</v>
          </cell>
        </row>
        <row r="21">
          <cell r="C21">
            <v>464063.87885644869</v>
          </cell>
        </row>
        <row r="22">
          <cell r="C22">
            <v>649739.45592118776</v>
          </cell>
        </row>
        <row r="23">
          <cell r="C23">
            <v>1724147.5427979655</v>
          </cell>
        </row>
        <row r="24">
          <cell r="C24">
            <v>2955327.8982854551</v>
          </cell>
        </row>
        <row r="25">
          <cell r="C25">
            <v>377120.71962437668</v>
          </cell>
        </row>
        <row r="26">
          <cell r="C26">
            <v>970335.6652331705</v>
          </cell>
        </row>
        <row r="27">
          <cell r="C27">
            <v>551000.22559294919</v>
          </cell>
        </row>
        <row r="28">
          <cell r="C28">
            <v>573318.99475823657</v>
          </cell>
        </row>
        <row r="29">
          <cell r="C29">
            <v>250071.68709455561</v>
          </cell>
        </row>
        <row r="30">
          <cell r="C30">
            <v>619606.94741812674</v>
          </cell>
        </row>
      </sheetData>
      <sheetData sheetId="4">
        <row r="14">
          <cell r="H14">
            <v>160534.39804845062</v>
          </cell>
        </row>
        <row r="15">
          <cell r="H15">
            <v>23764.9894650432</v>
          </cell>
        </row>
        <row r="16">
          <cell r="H16">
            <v>23375.797407433154</v>
          </cell>
        </row>
        <row r="17">
          <cell r="H17">
            <v>16699.207332595393</v>
          </cell>
        </row>
        <row r="18">
          <cell r="H18">
            <v>13264.851963756098</v>
          </cell>
        </row>
        <row r="19">
          <cell r="H19">
            <v>343400.7472482851</v>
          </cell>
        </row>
        <row r="20">
          <cell r="H20">
            <v>19660.543713778177</v>
          </cell>
        </row>
        <row r="21">
          <cell r="H21">
            <v>27138.065871337345</v>
          </cell>
        </row>
        <row r="22">
          <cell r="H22">
            <v>28100.101934754435</v>
          </cell>
        </row>
        <row r="23">
          <cell r="H23">
            <v>39343.171865494463</v>
          </cell>
        </row>
        <row r="24">
          <cell r="H24">
            <v>104400.97562121639</v>
          </cell>
        </row>
        <row r="25">
          <cell r="H25">
            <v>178951.68957576557</v>
          </cell>
        </row>
        <row r="26">
          <cell r="H26">
            <v>22835.499908474885</v>
          </cell>
        </row>
        <row r="27">
          <cell r="H27">
            <v>58755.986721419329</v>
          </cell>
        </row>
        <row r="28">
          <cell r="H28">
            <v>33364.291449246906</v>
          </cell>
        </row>
        <row r="29">
          <cell r="H29">
            <v>34715.742654947906</v>
          </cell>
        </row>
        <row r="30">
          <cell r="H30">
            <v>15142.397886405503</v>
          </cell>
        </row>
        <row r="31">
          <cell r="H31">
            <v>37518.581331595589</v>
          </cell>
        </row>
      </sheetData>
      <sheetData sheetId="5">
        <row r="12">
          <cell r="F12">
            <v>1857942.4469903077</v>
          </cell>
        </row>
        <row r="13">
          <cell r="F13">
            <v>438024.43461564113</v>
          </cell>
        </row>
        <row r="14">
          <cell r="F14">
            <v>507663.09989289375</v>
          </cell>
        </row>
        <row r="15">
          <cell r="F15">
            <v>396308.70320111787</v>
          </cell>
        </row>
        <row r="16">
          <cell r="F16">
            <v>384862.72488192678</v>
          </cell>
        </row>
        <row r="17">
          <cell r="F17">
            <v>3525110.4799918993</v>
          </cell>
        </row>
        <row r="18">
          <cell r="F18">
            <v>439312.51609438943</v>
          </cell>
        </row>
        <row r="19">
          <cell r="F19">
            <v>451965.61459013476</v>
          </cell>
        </row>
        <row r="20">
          <cell r="F20">
            <v>442763.65364425228</v>
          </cell>
        </row>
        <row r="21">
          <cell r="F21">
            <v>621751.62936478003</v>
          </cell>
        </row>
        <row r="22">
          <cell r="F22">
            <v>1301621.0868711709</v>
          </cell>
        </row>
        <row r="23">
          <cell r="F23">
            <v>2045534.5840911516</v>
          </cell>
        </row>
        <row r="24">
          <cell r="F24">
            <v>420292.4281134872</v>
          </cell>
        </row>
        <row r="25">
          <cell r="F25">
            <v>818369.79831220536</v>
          </cell>
        </row>
        <row r="26">
          <cell r="F26">
            <v>470425.9013158314</v>
          </cell>
        </row>
        <row r="27">
          <cell r="F27">
            <v>535952.37719738449</v>
          </cell>
        </row>
        <row r="28">
          <cell r="F28">
            <v>381119.55090277008</v>
          </cell>
        </row>
        <row r="29">
          <cell r="F29">
            <v>504753.15148303338</v>
          </cell>
        </row>
      </sheetData>
      <sheetData sheetId="6">
        <row r="13">
          <cell r="F13">
            <v>72445.391189275717</v>
          </cell>
        </row>
        <row r="14">
          <cell r="F14">
            <v>17079.56646751663</v>
          </cell>
        </row>
        <row r="15">
          <cell r="F15">
            <v>19794.936018431421</v>
          </cell>
        </row>
        <row r="16">
          <cell r="F16">
            <v>15452.975457678067</v>
          </cell>
        </row>
        <row r="17">
          <cell r="F17">
            <v>15006.670795108455</v>
          </cell>
        </row>
        <row r="18">
          <cell r="F18">
            <v>137452.05516032915</v>
          </cell>
        </row>
        <row r="19">
          <cell r="F19">
            <v>17129.79168668999</v>
          </cell>
        </row>
        <row r="20">
          <cell r="F20">
            <v>17623.164703580591</v>
          </cell>
        </row>
        <row r="21">
          <cell r="F21">
            <v>17264.359369479531</v>
          </cell>
        </row>
        <row r="22">
          <cell r="F22">
            <v>24243.506619307052</v>
          </cell>
        </row>
        <row r="23">
          <cell r="F23">
            <v>50753.15921187096</v>
          </cell>
        </row>
        <row r="24">
          <cell r="F24">
            <v>79760.03421189342</v>
          </cell>
        </row>
        <row r="25">
          <cell r="F25">
            <v>16388.155304754157</v>
          </cell>
        </row>
        <row r="26">
          <cell r="F26">
            <v>31910.095101307346</v>
          </cell>
        </row>
        <row r="27">
          <cell r="F27">
            <v>18342.973164534633</v>
          </cell>
        </row>
        <row r="28">
          <cell r="F28">
            <v>20897.999121438515</v>
          </cell>
        </row>
        <row r="29">
          <cell r="F29">
            <v>14860.715949387155</v>
          </cell>
        </row>
        <row r="30">
          <cell r="F30">
            <v>19681.470528025922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90" zoomScaleNormal="90" workbookViewId="0">
      <selection activeCell="J8" sqref="J8"/>
    </sheetView>
  </sheetViews>
  <sheetFormatPr baseColWidth="10" defaultRowHeight="15"/>
  <cols>
    <col min="1" max="1" width="17.42578125" bestFit="1" customWidth="1"/>
    <col min="2" max="2" width="16.5703125" customWidth="1"/>
    <col min="3" max="3" width="19" customWidth="1"/>
    <col min="4" max="4" width="14.28515625" customWidth="1"/>
    <col min="5" max="5" width="14.140625" customWidth="1"/>
    <col min="6" max="7" width="16.42578125" customWidth="1"/>
    <col min="8" max="8" width="13.85546875" customWidth="1"/>
    <col min="9" max="9" width="21.42578125" customWidth="1"/>
    <col min="10" max="10" width="15.28515625" bestFit="1" customWidth="1"/>
    <col min="12" max="12" width="14.7109375" bestFit="1" customWidth="1"/>
    <col min="13" max="13" width="11.5703125" bestFit="1" customWidth="1"/>
  </cols>
  <sheetData>
    <row r="1" spans="1:13" ht="15.75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</row>
    <row r="2" spans="1:13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</row>
    <row r="3" spans="1:13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3" ht="15.7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</row>
    <row r="5" spans="1:13" ht="37.5" customHeight="1">
      <c r="A5" s="13" t="s">
        <v>2</v>
      </c>
      <c r="B5" s="13" t="s">
        <v>3</v>
      </c>
      <c r="C5" s="13" t="s">
        <v>4</v>
      </c>
      <c r="D5" s="13" t="s">
        <v>5</v>
      </c>
      <c r="E5" s="15" t="s">
        <v>6</v>
      </c>
      <c r="F5" s="13" t="s">
        <v>31</v>
      </c>
      <c r="G5" s="13" t="s">
        <v>7</v>
      </c>
      <c r="H5" s="13" t="s">
        <v>8</v>
      </c>
      <c r="I5" s="15" t="s">
        <v>9</v>
      </c>
      <c r="J5" s="13" t="s">
        <v>10</v>
      </c>
    </row>
    <row r="6" spans="1:13" ht="37.5" customHeight="1">
      <c r="A6" s="14"/>
      <c r="B6" s="14"/>
      <c r="C6" s="14"/>
      <c r="D6" s="14"/>
      <c r="E6" s="16"/>
      <c r="F6" s="14"/>
      <c r="G6" s="14"/>
      <c r="H6" s="14"/>
      <c r="I6" s="16"/>
      <c r="J6" s="14"/>
    </row>
    <row r="7" spans="1:13" ht="15.75">
      <c r="A7" s="6" t="s">
        <v>11</v>
      </c>
      <c r="B7" s="7">
        <f>[1]Febrero!C18+'[1]tercer  Ajuste'!C16+'[1]Desc. del FEIF'!C14</f>
        <v>40063900.814468138</v>
      </c>
      <c r="C7" s="7">
        <f>[1]Febrero!D18+'[1]tercer  Ajuste'!D16+'[1]Desc. del FEIF'!D14</f>
        <v>8814581.2363810558</v>
      </c>
      <c r="D7" s="7">
        <f>[1]Febrero!G18</f>
        <v>1328978.4245223145</v>
      </c>
      <c r="E7" s="7">
        <f>'[1]isan '!H14</f>
        <v>160534.39804845062</v>
      </c>
      <c r="F7" s="7">
        <f>[1]Febrero!F18</f>
        <v>3505.7558639990002</v>
      </c>
      <c r="G7" s="7">
        <f>[1]Febrero!E18+'[1]tercer  Ajuste'!E16</f>
        <v>1109847.1971839953</v>
      </c>
      <c r="H7" s="7">
        <f>[1]fisc.!C13+'[1]Desc. del FEIF'!E14</f>
        <v>2415025.4624651438</v>
      </c>
      <c r="I7" s="7">
        <f>'[1]comp. gasolina'!F12+[1]Gasolina!F13</f>
        <v>1930387.8381795834</v>
      </c>
      <c r="J7" s="7">
        <f t="shared" ref="J7:J24" si="0">SUM(B7:I7)</f>
        <v>55826761.127112687</v>
      </c>
      <c r="K7" s="3"/>
      <c r="L7" s="3"/>
      <c r="M7" s="3"/>
    </row>
    <row r="8" spans="1:13" ht="15.75">
      <c r="A8" s="6" t="s">
        <v>12</v>
      </c>
      <c r="B8" s="7">
        <f>[1]Febrero!C19+'[1]tercer  Ajuste'!C17+'[1]Desc. del FEIF'!C15</f>
        <v>5930929.3980534552</v>
      </c>
      <c r="C8" s="7">
        <f>[1]Febrero!D19+'[1]tercer  Ajuste'!D17+'[1]Desc. del FEIF'!D15</f>
        <v>1304881.8992558899</v>
      </c>
      <c r="D8" s="7">
        <f>[1]Febrero!G19</f>
        <v>196737.63780215158</v>
      </c>
      <c r="E8" s="7">
        <f>'[1]isan '!H15</f>
        <v>23764.9894650432</v>
      </c>
      <c r="F8" s="7">
        <f>[1]Febrero!F19</f>
        <v>518.98068069999999</v>
      </c>
      <c r="G8" s="7">
        <f>[1]Febrero!E19+'[1]tercer  Ajuste'!E17</f>
        <v>164298.1645648618</v>
      </c>
      <c r="H8" s="7">
        <f>[1]fisc.!C14+'[1]Desc. del FEIF'!E15</f>
        <v>357512.50430436421</v>
      </c>
      <c r="I8" s="7">
        <f>'[1]comp. gasolina'!F13+[1]Gasolina!F14</f>
        <v>455104.00108315778</v>
      </c>
      <c r="J8" s="7">
        <f t="shared" si="0"/>
        <v>8433747.5752096232</v>
      </c>
      <c r="K8" s="3"/>
      <c r="L8" s="3"/>
      <c r="M8" s="3"/>
    </row>
    <row r="9" spans="1:13" ht="15.75">
      <c r="A9" s="6" t="s">
        <v>13</v>
      </c>
      <c r="B9" s="7">
        <f>[1]Febrero!C20+'[1]tercer  Ajuste'!C18+'[1]Desc. del FEIF'!C16</f>
        <v>5833800.3579011904</v>
      </c>
      <c r="C9" s="7">
        <f>[1]Febrero!D20+'[1]tercer  Ajuste'!D18+'[1]Desc. del FEIF'!D16</f>
        <v>1283512.2423470779</v>
      </c>
      <c r="D9" s="7">
        <f>[1]Febrero!G20</f>
        <v>193515.72490468586</v>
      </c>
      <c r="E9" s="7">
        <f>'[1]isan '!H16</f>
        <v>23375.797407433154</v>
      </c>
      <c r="F9" s="7">
        <f>[1]Febrero!F20</f>
        <v>510.48149077699998</v>
      </c>
      <c r="G9" s="7">
        <f>[1]Febrero!E20+'[1]tercer  Ajuste'!E18</f>
        <v>161607.50312684142</v>
      </c>
      <c r="H9" s="7">
        <f>[1]fisc.!C15+'[1]Desc. del FEIF'!E16</f>
        <v>351657.62995753554</v>
      </c>
      <c r="I9" s="7">
        <f>'[1]comp. gasolina'!F14+[1]Gasolina!F15</f>
        <v>527458.03591132513</v>
      </c>
      <c r="J9" s="7">
        <f t="shared" si="0"/>
        <v>8375437.7730468661</v>
      </c>
      <c r="K9" s="3"/>
      <c r="L9" s="3"/>
      <c r="M9" s="3"/>
    </row>
    <row r="10" spans="1:13" ht="15.75">
      <c r="A10" s="6" t="s">
        <v>14</v>
      </c>
      <c r="B10" s="7">
        <f>[1]Febrero!C21+'[1]tercer  Ajuste'!C19+'[1]Desc. del FEIF'!C17</f>
        <v>4167551.5925964997</v>
      </c>
      <c r="C10" s="7">
        <f>[1]Febrero!D21+'[1]tercer  Ajuste'!D19+'[1]Desc. del FEIF'!D17</f>
        <v>916915.76014697598</v>
      </c>
      <c r="D10" s="7">
        <f>[1]Febrero!G21</f>
        <v>138243.806445433</v>
      </c>
      <c r="E10" s="7">
        <f>'[1]isan '!H17</f>
        <v>16699.207332595393</v>
      </c>
      <c r="F10" s="7">
        <f>[1]Febrero!F21</f>
        <v>364.67788051700001</v>
      </c>
      <c r="G10" s="7">
        <f>[1]Febrero!E21+'[1]tercer  Ajuste'!E19</f>
        <v>115449.20390010017</v>
      </c>
      <c r="H10" s="7">
        <f>[1]fisc.!C16+'[1]Desc. del FEIF'!E17</f>
        <v>251217.2556253699</v>
      </c>
      <c r="I10" s="7">
        <f>'[1]comp. gasolina'!F15+[1]Gasolina!F16</f>
        <v>411761.67865879595</v>
      </c>
      <c r="J10" s="7">
        <f t="shared" si="0"/>
        <v>6018203.1825862862</v>
      </c>
      <c r="K10" s="3"/>
      <c r="L10" s="3"/>
      <c r="M10" s="3"/>
    </row>
    <row r="11" spans="1:13" ht="15.75">
      <c r="A11" s="6" t="s">
        <v>15</v>
      </c>
      <c r="B11" s="7">
        <f>[1]Febrero!C22+'[1]tercer  Ajuste'!C20+'[1]Desc. del FEIF'!C18</f>
        <v>3310453.8332908168</v>
      </c>
      <c r="C11" s="7">
        <f>[1]Febrero!D22+'[1]tercer  Ajuste'!D20+'[1]Desc. del FEIF'!D18</f>
        <v>728343.06319701183</v>
      </c>
      <c r="D11" s="7">
        <f>[1]Febrero!G22</f>
        <v>109812.61510691195</v>
      </c>
      <c r="E11" s="7">
        <f>'[1]isan '!H18</f>
        <v>13264.851963756098</v>
      </c>
      <c r="F11" s="7">
        <f>[1]Febrero!F22</f>
        <v>289.67830647100004</v>
      </c>
      <c r="G11" s="7">
        <f>[1]Febrero!E22+'[1]tercer  Ajuste'!E20</f>
        <v>91705.945591748561</v>
      </c>
      <c r="H11" s="7">
        <f>[1]fisc.!C17+'[1]Desc. del FEIF'!E18</f>
        <v>199551.96915886723</v>
      </c>
      <c r="I11" s="7">
        <f>'[1]comp. gasolina'!F16+[1]Gasolina!F17</f>
        <v>399869.39567703527</v>
      </c>
      <c r="J11" s="7">
        <f t="shared" si="0"/>
        <v>4853291.3522926187</v>
      </c>
      <c r="K11" s="3"/>
      <c r="L11" s="3"/>
      <c r="M11" s="3"/>
    </row>
    <row r="12" spans="1:13" ht="15.75">
      <c r="A12" s="6" t="s">
        <v>16</v>
      </c>
      <c r="B12" s="7">
        <f>[1]Febrero!C23+'[1]tercer  Ajuste'!C21+'[1]Desc. del FEIF'!C19</f>
        <v>85701093.626160204</v>
      </c>
      <c r="C12" s="7">
        <f>[1]Febrero!D23+'[1]tercer  Ajuste'!D21+'[1]Desc. del FEIF'!D19</f>
        <v>18855359.474674165</v>
      </c>
      <c r="D12" s="7">
        <f>[1]Febrero!G23</f>
        <v>2842831.1290647779</v>
      </c>
      <c r="E12" s="7">
        <f>'[1]isan '!H19</f>
        <v>343400.7472482851</v>
      </c>
      <c r="F12" s="7">
        <f>[1]Febrero!F23</f>
        <v>7499.1976673060008</v>
      </c>
      <c r="G12" s="7">
        <f>[1]Febrero!E23+'[1]tercer  Ajuste'!E21</f>
        <v>2374085.3142849351</v>
      </c>
      <c r="H12" s="7">
        <f>[1]fisc.!C18+'[1]Desc. del FEIF'!E19</f>
        <v>5166005.2830787674</v>
      </c>
      <c r="I12" s="7">
        <f>'[1]comp. gasolina'!F17+[1]Gasolina!F18</f>
        <v>3662562.5351522285</v>
      </c>
      <c r="J12" s="7">
        <f t="shared" si="0"/>
        <v>118952837.30733067</v>
      </c>
      <c r="K12" s="3"/>
      <c r="L12" s="3"/>
      <c r="M12" s="3"/>
    </row>
    <row r="13" spans="1:13" ht="15.75">
      <c r="A13" s="6" t="s">
        <v>17</v>
      </c>
      <c r="B13" s="7">
        <f>[1]Febrero!C24+'[1]tercer  Ajuste'!C22+'[1]Desc. del FEIF'!C20</f>
        <v>4906599.9741039667</v>
      </c>
      <c r="C13" s="7">
        <f>[1]Febrero!D24+'[1]tercer  Ajuste'!D22+'[1]Desc. del FEIF'!D20</f>
        <v>1079516.0527790152</v>
      </c>
      <c r="D13" s="7">
        <f>[1]Febrero!G24</f>
        <v>162759.12656490746</v>
      </c>
      <c r="E13" s="7">
        <f>'[1]isan '!H20</f>
        <v>19660.543713778177</v>
      </c>
      <c r="F13" s="7">
        <f>[1]Febrero!F24</f>
        <v>429.347649176</v>
      </c>
      <c r="G13" s="7">
        <f>[1]Febrero!E24+'[1]tercer  Ajuste'!E22</f>
        <v>135922.26713470221</v>
      </c>
      <c r="H13" s="7">
        <f>[1]fisc.!C19+'[1]Desc. del FEIF'!E20</f>
        <v>295766.60361820547</v>
      </c>
      <c r="I13" s="7">
        <f>'[1]comp. gasolina'!F18+[1]Gasolina!F19</f>
        <v>456442.30778107943</v>
      </c>
      <c r="J13" s="7">
        <f t="shared" si="0"/>
        <v>7057096.2233448308</v>
      </c>
      <c r="K13" s="3"/>
      <c r="L13" s="3"/>
      <c r="M13" s="3"/>
    </row>
    <row r="14" spans="1:13" ht="15.75">
      <c r="A14" s="6" t="s">
        <v>18</v>
      </c>
      <c r="B14" s="7">
        <f>[1]Febrero!C25+'[1]tercer  Ajuste'!C23+'[1]Desc. del FEIF'!C21</f>
        <v>6772734.0220107781</v>
      </c>
      <c r="C14" s="7">
        <f>[1]Febrero!D25+'[1]tercer  Ajuste'!D23+'[1]Desc. del FEIF'!D21</f>
        <v>1490089.9067685639</v>
      </c>
      <c r="D14" s="7">
        <f>[1]Febrero!G25</f>
        <v>224661.53338294328</v>
      </c>
      <c r="E14" s="7">
        <f>'[1]isan '!H21</f>
        <v>27138.065871337345</v>
      </c>
      <c r="F14" s="7">
        <f>[1]Febrero!F25</f>
        <v>592.64204259400003</v>
      </c>
      <c r="G14" s="7">
        <f>[1]Febrero!E25+'[1]tercer  Ajuste'!E23</f>
        <v>187617.77357652778</v>
      </c>
      <c r="H14" s="7">
        <f>[1]fisc.!C20+'[1]Desc. del FEIF'!E21</f>
        <v>408255.93067945319</v>
      </c>
      <c r="I14" s="7">
        <f>'[1]comp. gasolina'!F19+[1]Gasolina!F20</f>
        <v>469588.77929371537</v>
      </c>
      <c r="J14" s="7">
        <f t="shared" si="0"/>
        <v>9580678.6536259148</v>
      </c>
      <c r="K14" s="3"/>
      <c r="L14" s="3"/>
      <c r="M14" s="3"/>
    </row>
    <row r="15" spans="1:13" ht="15.75">
      <c r="A15" s="6" t="s">
        <v>19</v>
      </c>
      <c r="B15" s="7">
        <f>[1]Febrero!C26+'[1]tercer  Ajuste'!C24+'[1]Desc. del FEIF'!C22</f>
        <v>7012825.35379533</v>
      </c>
      <c r="C15" s="7">
        <f>[1]Febrero!D26+'[1]tercer  Ajuste'!D24+'[1]Desc. del FEIF'!D22</f>
        <v>1542913.1342911716</v>
      </c>
      <c r="D15" s="7">
        <f>[1]Febrero!G26</f>
        <v>232625.71543636103</v>
      </c>
      <c r="E15" s="7">
        <f>'[1]isan '!H22</f>
        <v>28100.101934754435</v>
      </c>
      <c r="F15" s="7">
        <f>[1]Febrero!F26</f>
        <v>613.65102018200002</v>
      </c>
      <c r="G15" s="7">
        <f>[1]Febrero!E26+'[1]tercer  Ajuste'!E24</f>
        <v>194268.76577230089</v>
      </c>
      <c r="H15" s="7">
        <f>[1]fisc.!C21+'[1]Desc. del FEIF'!E22</f>
        <v>422728.47748067399</v>
      </c>
      <c r="I15" s="7">
        <f>'[1]comp. gasolina'!F20+[1]Gasolina!F21</f>
        <v>460028.0130137318</v>
      </c>
      <c r="J15" s="7">
        <f t="shared" si="0"/>
        <v>9894103.2127445079</v>
      </c>
      <c r="K15" s="3"/>
      <c r="L15" s="3"/>
      <c r="M15" s="3"/>
    </row>
    <row r="16" spans="1:13" ht="15.75">
      <c r="A16" s="6" t="s">
        <v>20</v>
      </c>
      <c r="B16" s="7">
        <f>[1]Febrero!C27+'[1]tercer  Ajuste'!C25+'[1]Desc. del FEIF'!C23</f>
        <v>9818711.4693638496</v>
      </c>
      <c r="C16" s="7">
        <f>[1]Febrero!D27+'[1]tercer  Ajuste'!D25+'[1]Desc. del FEIF'!D23</f>
        <v>2160244.7121684002</v>
      </c>
      <c r="D16" s="7">
        <f>[1]Febrero!G27</f>
        <v>325701.07838031731</v>
      </c>
      <c r="E16" s="7">
        <f>'[1]isan '!H23</f>
        <v>39343.171865494463</v>
      </c>
      <c r="F16" s="7">
        <f>[1]Febrero!F27</f>
        <v>859.17757908899989</v>
      </c>
      <c r="G16" s="7">
        <f>[1]Febrero!E27+'[1]tercer  Ajuste'!E25</f>
        <v>271997.21401807491</v>
      </c>
      <c r="H16" s="7">
        <f>[1]fisc.!C22+'[1]Desc. del FEIF'!E23</f>
        <v>591865.43808907014</v>
      </c>
      <c r="I16" s="7">
        <f>'[1]comp. gasolina'!F21+[1]Gasolina!F22</f>
        <v>645995.13598408713</v>
      </c>
      <c r="J16" s="7">
        <f t="shared" si="0"/>
        <v>13854717.397448381</v>
      </c>
      <c r="K16" s="3"/>
      <c r="L16" s="3"/>
      <c r="M16" s="3"/>
    </row>
    <row r="17" spans="1:13" ht="15.75">
      <c r="A17" s="6" t="s">
        <v>21</v>
      </c>
      <c r="B17" s="7">
        <f>[1]Febrero!C28+'[1]tercer  Ajuste'!C26+'[1]Desc. del FEIF'!C24</f>
        <v>26054916.47316448</v>
      </c>
      <c r="C17" s="7">
        <f>[1]Febrero!D28+'[1]tercer  Ajuste'!D26+'[1]Desc. del FEIF'!D24</f>
        <v>5732421.785970822</v>
      </c>
      <c r="D17" s="7">
        <f>[1]Febrero!G28</f>
        <v>864279.84149416874</v>
      </c>
      <c r="E17" s="7">
        <f>'[1]isan '!H24</f>
        <v>104400.97562121639</v>
      </c>
      <c r="F17" s="7">
        <f>[1]Febrero!F28</f>
        <v>2279.9121991340003</v>
      </c>
      <c r="G17" s="7">
        <f>[1]Febrero!E28+'[1]tercer  Ajuste'!E26</f>
        <v>721771.35607728967</v>
      </c>
      <c r="H17" s="7">
        <f>[1]fisc.!C23+'[1]Desc. del FEIF'!E24</f>
        <v>1570573.1450486085</v>
      </c>
      <c r="I17" s="7">
        <f>'[1]comp. gasolina'!F22+[1]Gasolina!F23</f>
        <v>1352374.2460830419</v>
      </c>
      <c r="J17" s="7">
        <f t="shared" si="0"/>
        <v>36403017.735658765</v>
      </c>
      <c r="K17" s="3"/>
      <c r="L17" s="3"/>
      <c r="M17" s="3"/>
    </row>
    <row r="18" spans="1:13" ht="15.75">
      <c r="A18" s="6" t="s">
        <v>22</v>
      </c>
      <c r="B18" s="7">
        <f>[1]Febrero!C29+'[1]tercer  Ajuste'!C27+'[1]Desc. del FEIF'!C25</f>
        <v>44660227.520715825</v>
      </c>
      <c r="C18" s="7">
        <f>[1]Febrero!D29+'[1]tercer  Ajuste'!D27+'[1]Desc. del FEIF'!D25</f>
        <v>9825833.1194362678</v>
      </c>
      <c r="D18" s="7">
        <f>[1]Febrero!G29</f>
        <v>1481445.3311509616</v>
      </c>
      <c r="E18" s="7">
        <f>'[1]isan '!H25</f>
        <v>178951.68957576557</v>
      </c>
      <c r="F18" s="7">
        <f>[1]Febrero!F29</f>
        <v>3907.9533279429997</v>
      </c>
      <c r="G18" s="7">
        <f>[1]Febrero!E29+'[1]tercer  Ajuste'!E27</f>
        <v>1237174.2973556479</v>
      </c>
      <c r="H18" s="7">
        <f>[1]fisc.!C24+'[1]Desc. del FEIF'!E25</f>
        <v>2692088.9985596649</v>
      </c>
      <c r="I18" s="7">
        <f>'[1]comp. gasolina'!F23+[1]Gasolina!F24</f>
        <v>2125294.6183030452</v>
      </c>
      <c r="J18" s="7">
        <f t="shared" si="0"/>
        <v>62204923.528425127</v>
      </c>
      <c r="K18" s="3"/>
      <c r="L18" s="3"/>
      <c r="M18" s="3"/>
    </row>
    <row r="19" spans="1:13" ht="15.75">
      <c r="A19" s="6" t="s">
        <v>23</v>
      </c>
      <c r="B19" s="7">
        <f>[1]Febrero!C30+'[1]tercer  Ajuste'!C28+'[1]Desc. del FEIF'!C26</f>
        <v>5698960.5623700395</v>
      </c>
      <c r="C19" s="7">
        <f>[1]Febrero!D30+'[1]tercer  Ajuste'!D28+'[1]Desc. del FEIF'!D26</f>
        <v>1253845.7269193758</v>
      </c>
      <c r="D19" s="7">
        <f>[1]Febrero!G30</f>
        <v>189042.89087242942</v>
      </c>
      <c r="E19" s="7">
        <f>'[1]isan '!H26</f>
        <v>22835.499908474885</v>
      </c>
      <c r="F19" s="7">
        <f>[1]Febrero!F30</f>
        <v>498.68245488000002</v>
      </c>
      <c r="G19" s="7">
        <f>[1]Febrero!E30+'[1]tercer  Ajuste'!E28</f>
        <v>157872.18115127712</v>
      </c>
      <c r="H19" s="7">
        <f>[1]fisc.!C25+'[1]Desc. del FEIF'!E26</f>
        <v>343529.57619988133</v>
      </c>
      <c r="I19" s="7">
        <f>'[1]comp. gasolina'!F24+[1]Gasolina!F25</f>
        <v>436680.58341824135</v>
      </c>
      <c r="J19" s="7">
        <f t="shared" si="0"/>
        <v>8103265.7032946004</v>
      </c>
      <c r="K19" s="3"/>
      <c r="L19" s="3"/>
      <c r="M19" s="3"/>
    </row>
    <row r="20" spans="1:13" ht="15.75">
      <c r="A20" s="6" t="s">
        <v>24</v>
      </c>
      <c r="B20" s="7">
        <f>[1]Febrero!C31+'[1]tercer  Ajuste'!C29+'[1]Desc. del FEIF'!C27</f>
        <v>14663486.784637244</v>
      </c>
      <c r="C20" s="7">
        <f>[1]Febrero!D31+'[1]tercer  Ajuste'!D29+'[1]Desc. del FEIF'!D27</f>
        <v>3226158.5328483176</v>
      </c>
      <c r="D20" s="7">
        <f>[1]Febrero!G31</f>
        <v>486409.39022127236</v>
      </c>
      <c r="E20" s="7">
        <f>'[1]isan '!H27</f>
        <v>58755.986721419329</v>
      </c>
      <c r="F20" s="7">
        <f>[1]Febrero!F31</f>
        <v>1283.115316703</v>
      </c>
      <c r="G20" s="7">
        <f>[1]Febrero!E31+'[1]tercer  Ajuste'!E29</f>
        <v>406206.81905734818</v>
      </c>
      <c r="H20" s="7">
        <f>[1]fisc.!C26+'[1]Desc. del FEIF'!E27</f>
        <v>883905.2921335015</v>
      </c>
      <c r="I20" s="7">
        <f>'[1]comp. gasolina'!F25+[1]Gasolina!F26</f>
        <v>850279.89341351273</v>
      </c>
      <c r="J20" s="7">
        <f t="shared" si="0"/>
        <v>20576485.814349324</v>
      </c>
      <c r="K20" s="3"/>
      <c r="L20" s="3"/>
      <c r="M20" s="3"/>
    </row>
    <row r="21" spans="1:13" ht="15.75">
      <c r="A21" s="6" t="s">
        <v>25</v>
      </c>
      <c r="B21" s="7">
        <f>[1]Febrero!C32+'[1]tercer  Ajuste'!C30+'[1]Desc. del FEIF'!C28</f>
        <v>8326587.1963727511</v>
      </c>
      <c r="C21" s="7">
        <f>[1]Febrero!D32+'[1]tercer  Ajuste'!D30+'[1]Desc. del FEIF'!D28</f>
        <v>1831957.8915723797</v>
      </c>
      <c r="D21" s="7">
        <f>[1]Febrero!G32</f>
        <v>276205.1250358267</v>
      </c>
      <c r="E21" s="7">
        <f>'[1]isan '!H28</f>
        <v>33364.291449246906</v>
      </c>
      <c r="F21" s="7">
        <f>[1]Febrero!F32</f>
        <v>728.61057703699987</v>
      </c>
      <c r="G21" s="7">
        <f>[1]Febrero!E32+'[1]tercer  Ajuste'!E30</f>
        <v>230662.4985120066</v>
      </c>
      <c r="H21" s="7">
        <f>[1]fisc.!C27+'[1]Desc. del FEIF'!E28</f>
        <v>501921.17307295691</v>
      </c>
      <c r="I21" s="7">
        <f>'[1]comp. gasolina'!F26+[1]Gasolina!F27</f>
        <v>488768.87448036601</v>
      </c>
      <c r="J21" s="7">
        <f t="shared" si="0"/>
        <v>11690195.661072573</v>
      </c>
      <c r="K21" s="3"/>
      <c r="L21" s="3"/>
      <c r="M21" s="3"/>
    </row>
    <row r="22" spans="1:13" ht="15.75">
      <c r="A22" s="6" t="s">
        <v>26</v>
      </c>
      <c r="B22" s="7">
        <f>[1]Febrero!C33+'[1]tercer  Ajuste'!C31+'[1]Desc. del FEIF'!C29</f>
        <v>8663863.2426220831</v>
      </c>
      <c r="C22" s="7">
        <f>[1]Febrero!D33+'[1]tercer  Ajuste'!D31+'[1]Desc. del FEIF'!D29</f>
        <v>1906163.0250794133</v>
      </c>
      <c r="D22" s="7">
        <f>[1]Febrero!G33</f>
        <v>287393.06678541505</v>
      </c>
      <c r="E22" s="7">
        <f>'[1]isan '!H29</f>
        <v>34715.742654947906</v>
      </c>
      <c r="F22" s="7">
        <f>[1]Febrero!F33</f>
        <v>758.12361627899998</v>
      </c>
      <c r="G22" s="7">
        <f>[1]Febrero!E33+'[1]tercer  Ajuste'!E31</f>
        <v>240005.69443145994</v>
      </c>
      <c r="H22" s="7">
        <f>[1]fisc.!C28+'[1]Desc. del FEIF'!E29</f>
        <v>522251.9502317693</v>
      </c>
      <c r="I22" s="7">
        <f>'[1]comp. gasolina'!F27+[1]Gasolina!F28</f>
        <v>556850.37631882296</v>
      </c>
      <c r="J22" s="7">
        <f t="shared" si="0"/>
        <v>12212001.22174019</v>
      </c>
      <c r="K22" s="3"/>
      <c r="L22" s="3"/>
      <c r="M22" s="3"/>
    </row>
    <row r="23" spans="1:13" ht="15.75">
      <c r="A23" s="6" t="s">
        <v>27</v>
      </c>
      <c r="B23" s="7">
        <f>[1]Febrero!C34+'[1]tercer  Ajuste'!C32+'[1]Desc. del FEIF'!C30</f>
        <v>3779025.1459445218</v>
      </c>
      <c r="C23" s="7">
        <f>[1]Febrero!D34+'[1]tercer  Ajuste'!D32+'[1]Desc. del FEIF'!D30</f>
        <v>831434.86944799568</v>
      </c>
      <c r="D23" s="7">
        <f>[1]Febrero!G34</f>
        <v>125355.81365242135</v>
      </c>
      <c r="E23" s="7">
        <f>'[1]isan '!H30</f>
        <v>15142.397886405503</v>
      </c>
      <c r="F23" s="7">
        <f>[1]Febrero!F34</f>
        <v>330.68022075399995</v>
      </c>
      <c r="G23" s="7">
        <f>[1]Febrero!E34+'[1]tercer  Ajuste'!E32</f>
        <v>104686.27320482359</v>
      </c>
      <c r="H23" s="7">
        <f>[1]fisc.!C29+'[1]Desc. del FEIF'!E30</f>
        <v>227797.13820218612</v>
      </c>
      <c r="I23" s="7">
        <f>'[1]comp. gasolina'!F28+[1]Gasolina!F29</f>
        <v>395980.26685215725</v>
      </c>
      <c r="J23" s="7">
        <f t="shared" si="0"/>
        <v>5479752.5854112655</v>
      </c>
      <c r="K23" s="3"/>
      <c r="L23" s="3"/>
      <c r="M23" s="3"/>
    </row>
    <row r="24" spans="1:13" ht="15.75">
      <c r="A24" s="6" t="s">
        <v>28</v>
      </c>
      <c r="B24" s="7">
        <f>[1]Febrero!C35+'[1]tercer  Ajuste'!C33+'[1]Desc. del FEIF'!C31</f>
        <v>9363356.0124288183</v>
      </c>
      <c r="C24" s="7">
        <f>[1]Febrero!D35+'[1]tercer  Ajuste'!D33+'[1]Desc. del FEIF'!D31</f>
        <v>2060060.5667160996</v>
      </c>
      <c r="D24" s="7">
        <f>[1]Febrero!G35</f>
        <v>310596.26917670091</v>
      </c>
      <c r="E24" s="7">
        <f>'[1]isan '!H31</f>
        <v>37518.581331595589</v>
      </c>
      <c r="F24" s="7">
        <f>[1]Febrero!F35</f>
        <v>819.3321064590001</v>
      </c>
      <c r="G24" s="7">
        <f>[1]Febrero!E35+'[1]tercer  Ajuste'!E33</f>
        <v>259382.99105605928</v>
      </c>
      <c r="H24" s="7">
        <f>[1]fisc.!C30+'[1]Desc. del FEIF'!E31</f>
        <v>564416.91209398245</v>
      </c>
      <c r="I24" s="7">
        <f>'[1]comp. gasolina'!F29+[1]Gasolina!F30</f>
        <v>524434.62201105931</v>
      </c>
      <c r="J24" s="7">
        <f t="shared" si="0"/>
        <v>13120585.286920775</v>
      </c>
      <c r="K24" s="3"/>
      <c r="L24" s="3"/>
      <c r="M24" s="3"/>
    </row>
    <row r="25" spans="1:13" ht="15.75">
      <c r="A25" s="8"/>
      <c r="B25" s="9"/>
      <c r="C25" s="9"/>
      <c r="D25" s="9"/>
      <c r="E25" s="9"/>
      <c r="F25" s="9"/>
      <c r="G25" s="9"/>
      <c r="H25" s="9"/>
      <c r="I25" s="9"/>
      <c r="J25" s="9"/>
    </row>
    <row r="26" spans="1:13" ht="15.75">
      <c r="A26" s="10" t="s">
        <v>29</v>
      </c>
      <c r="B26" s="11">
        <f t="shared" ref="B26:J26" si="1">SUM(B7:B25)</f>
        <v>294729023.38</v>
      </c>
      <c r="C26" s="11">
        <f t="shared" si="1"/>
        <v>64844233.000000007</v>
      </c>
      <c r="D26" s="11">
        <f t="shared" si="1"/>
        <v>9776594.5200000014</v>
      </c>
      <c r="E26" s="11">
        <f t="shared" si="1"/>
        <v>1180967.0399999998</v>
      </c>
      <c r="F26" s="11">
        <f t="shared" si="1"/>
        <v>25790</v>
      </c>
      <c r="G26" s="11">
        <f t="shared" si="1"/>
        <v>8164561.4600000009</v>
      </c>
      <c r="H26" s="11">
        <f t="shared" si="1"/>
        <v>17766070.740000002</v>
      </c>
      <c r="I26" s="11">
        <f t="shared" si="1"/>
        <v>16149861.201614987</v>
      </c>
      <c r="J26" s="11">
        <f t="shared" si="1"/>
        <v>412637101.3416149</v>
      </c>
      <c r="K26" s="2"/>
    </row>
    <row r="27" spans="1:13" ht="18.75">
      <c r="A27" s="4" t="s">
        <v>1</v>
      </c>
      <c r="B27" s="5"/>
      <c r="C27" s="5"/>
      <c r="D27" s="5"/>
      <c r="E27" s="5"/>
      <c r="F27" s="5"/>
      <c r="G27" s="5"/>
      <c r="H27" s="5"/>
      <c r="I27" s="5"/>
      <c r="J27" s="5"/>
    </row>
    <row r="28" spans="1:13">
      <c r="J28" s="3" t="s">
        <v>1</v>
      </c>
    </row>
    <row r="29" spans="1:13">
      <c r="B29" s="3"/>
      <c r="C29" s="3"/>
      <c r="D29" s="3"/>
      <c r="E29" s="3"/>
      <c r="F29" s="3"/>
      <c r="G29" s="3"/>
      <c r="H29" s="3"/>
      <c r="I29" s="3"/>
      <c r="J29" s="1"/>
      <c r="K29" s="2"/>
    </row>
    <row r="30" spans="1:13">
      <c r="B30" s="3"/>
      <c r="C30" s="3"/>
      <c r="D30" s="3"/>
      <c r="E30" s="3"/>
      <c r="F30" s="3"/>
      <c r="G30" s="3"/>
      <c r="H30" s="3"/>
      <c r="I30" s="3"/>
      <c r="J30" s="1"/>
      <c r="K30" s="2"/>
    </row>
    <row r="31" spans="1:13">
      <c r="B31" s="3"/>
      <c r="C31" s="3"/>
      <c r="D31" s="3"/>
      <c r="E31" s="3"/>
      <c r="F31" s="3"/>
      <c r="G31" s="3"/>
      <c r="H31" s="3"/>
      <c r="I31" s="3"/>
      <c r="J31" s="1"/>
      <c r="K31" s="2"/>
    </row>
    <row r="32" spans="1:13">
      <c r="B32" s="3"/>
      <c r="C32" s="3"/>
      <c r="D32" s="3"/>
      <c r="E32" s="3"/>
      <c r="F32" s="3"/>
      <c r="G32" s="3"/>
      <c r="H32" s="3"/>
      <c r="I32" s="3"/>
      <c r="J32" s="3"/>
      <c r="K32" s="2"/>
    </row>
    <row r="33" spans="2:11">
      <c r="B33" s="3"/>
      <c r="C33" s="3"/>
      <c r="D33" s="3"/>
      <c r="E33" s="3"/>
      <c r="F33" s="3"/>
      <c r="G33" s="3"/>
      <c r="H33" s="3"/>
      <c r="I33" s="3"/>
      <c r="J33" s="1"/>
      <c r="K33" s="2"/>
    </row>
    <row r="34" spans="2:11">
      <c r="B34" s="3"/>
      <c r="C34" s="3"/>
      <c r="D34" s="3"/>
      <c r="E34" s="3"/>
      <c r="F34" s="3"/>
      <c r="G34" s="3"/>
      <c r="H34" s="3"/>
      <c r="I34" s="3"/>
      <c r="J34" s="1"/>
      <c r="K34" s="2"/>
    </row>
    <row r="35" spans="2:11">
      <c r="B35" s="3"/>
      <c r="C35" s="3"/>
      <c r="D35" s="3"/>
      <c r="E35" s="3"/>
      <c r="F35" s="3"/>
      <c r="G35" s="3"/>
      <c r="H35" s="3"/>
      <c r="I35" s="3"/>
      <c r="J35" s="1"/>
      <c r="K35" s="2"/>
    </row>
    <row r="36" spans="2:11">
      <c r="B36" s="3"/>
      <c r="C36" s="3"/>
      <c r="D36" s="3"/>
      <c r="E36" s="3"/>
      <c r="F36" s="3"/>
      <c r="G36" s="3"/>
      <c r="H36" s="3"/>
      <c r="I36" s="3"/>
      <c r="J36" s="1"/>
      <c r="K36" s="2"/>
    </row>
    <row r="37" spans="2:11">
      <c r="B37" s="3"/>
      <c r="C37" s="3"/>
      <c r="D37" s="3"/>
      <c r="E37" s="3"/>
      <c r="F37" s="3"/>
      <c r="G37" s="3"/>
      <c r="H37" s="3"/>
      <c r="I37" s="3"/>
      <c r="J37" s="1"/>
      <c r="K37" s="2"/>
    </row>
    <row r="38" spans="2:11">
      <c r="B38" s="3"/>
      <c r="C38" s="3"/>
      <c r="D38" s="3"/>
      <c r="E38" s="3"/>
      <c r="F38" s="3"/>
      <c r="G38" s="3"/>
      <c r="H38" s="3"/>
      <c r="I38" s="3"/>
      <c r="J38" s="1"/>
      <c r="K38" s="2"/>
    </row>
    <row r="39" spans="2:11">
      <c r="B39" s="3"/>
      <c r="C39" s="3"/>
      <c r="D39" s="3"/>
      <c r="E39" s="3"/>
      <c r="F39" s="3"/>
      <c r="G39" s="3"/>
      <c r="H39" s="3"/>
      <c r="I39" s="3"/>
      <c r="J39" s="1"/>
      <c r="K39" s="2"/>
    </row>
    <row r="40" spans="2:11">
      <c r="B40" s="3"/>
      <c r="C40" s="3"/>
      <c r="D40" s="3"/>
      <c r="E40" s="3"/>
      <c r="F40" s="3"/>
      <c r="G40" s="3"/>
      <c r="H40" s="3"/>
      <c r="I40" s="3"/>
      <c r="J40" s="1"/>
      <c r="K40" s="2"/>
    </row>
    <row r="41" spans="2:11">
      <c r="B41" s="3"/>
      <c r="C41" s="3"/>
      <c r="D41" s="3"/>
      <c r="E41" s="3"/>
      <c r="F41" s="3"/>
      <c r="G41" s="3"/>
      <c r="H41" s="3"/>
      <c r="I41" s="3"/>
      <c r="J41" s="1"/>
      <c r="K41" s="2"/>
    </row>
    <row r="42" spans="2:11">
      <c r="B42" s="3"/>
      <c r="C42" s="3"/>
      <c r="D42" s="3"/>
      <c r="E42" s="3"/>
      <c r="F42" s="3"/>
      <c r="G42" s="3"/>
      <c r="H42" s="3"/>
      <c r="I42" s="3"/>
      <c r="J42" s="1"/>
      <c r="K42" s="2"/>
    </row>
    <row r="43" spans="2:11">
      <c r="B43" s="3"/>
      <c r="C43" s="3"/>
      <c r="D43" s="3"/>
      <c r="E43" s="3"/>
      <c r="F43" s="3"/>
      <c r="G43" s="3"/>
      <c r="H43" s="3"/>
      <c r="I43" s="3"/>
      <c r="J43" s="1"/>
      <c r="K43" s="2"/>
    </row>
    <row r="44" spans="2:11">
      <c r="B44" s="3"/>
      <c r="C44" s="3"/>
      <c r="D44" s="3"/>
      <c r="E44" s="3"/>
      <c r="F44" s="3"/>
      <c r="G44" s="3"/>
      <c r="H44" s="3"/>
      <c r="I44" s="3"/>
      <c r="J44" s="1"/>
      <c r="K44" s="2"/>
    </row>
    <row r="45" spans="2:11">
      <c r="B45" s="3"/>
      <c r="C45" s="3"/>
      <c r="D45" s="3"/>
      <c r="E45" s="3"/>
      <c r="F45" s="3"/>
      <c r="G45" s="3"/>
      <c r="H45" s="3"/>
      <c r="I45" s="3"/>
      <c r="J45" s="1"/>
      <c r="K45" s="2"/>
    </row>
    <row r="46" spans="2:11">
      <c r="B46" s="3"/>
      <c r="C46" s="3"/>
      <c r="D46" s="3"/>
      <c r="E46" s="3"/>
      <c r="F46" s="3"/>
      <c r="G46" s="3"/>
      <c r="H46" s="3"/>
      <c r="I46" s="3"/>
      <c r="J46" s="1"/>
      <c r="K46" s="2"/>
    </row>
    <row r="47" spans="2:11">
      <c r="B47" s="3"/>
      <c r="C47" s="3"/>
      <c r="D47" s="3"/>
      <c r="E47" s="3"/>
      <c r="F47" s="3"/>
      <c r="G47" s="3"/>
      <c r="H47" s="3"/>
      <c r="I47" s="3"/>
      <c r="J47" s="1"/>
    </row>
    <row r="48" spans="2:11">
      <c r="B48" s="3"/>
    </row>
  </sheetData>
  <mergeCells count="13">
    <mergeCell ref="A1:J1"/>
    <mergeCell ref="G5:G6"/>
    <mergeCell ref="H5:H6"/>
    <mergeCell ref="I5:I6"/>
    <mergeCell ref="J5:J6"/>
    <mergeCell ref="A2:J3"/>
    <mergeCell ref="A4:J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PART. FEDERALES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</dc:creator>
  <cp:lastModifiedBy>Windows User</cp:lastModifiedBy>
  <cp:lastPrinted>2016-08-22T19:04:54Z</cp:lastPrinted>
  <dcterms:created xsi:type="dcterms:W3CDTF">2014-08-21T16:54:56Z</dcterms:created>
  <dcterms:modified xsi:type="dcterms:W3CDTF">2017-09-01T20:41:19Z</dcterms:modified>
</cp:coreProperties>
</file>