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24" i="1"/>
  <c r="I23"/>
  <c r="I22"/>
  <c r="I21"/>
  <c r="I20"/>
  <c r="I19"/>
  <c r="I18"/>
  <c r="I17"/>
  <c r="I16"/>
  <c r="I15"/>
  <c r="I14"/>
  <c r="I13"/>
  <c r="I12"/>
  <c r="I11"/>
  <c r="I10"/>
  <c r="I9"/>
  <c r="I8"/>
  <c r="I7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24"/>
  <c r="G23"/>
  <c r="G22"/>
  <c r="G21"/>
  <c r="G20"/>
  <c r="G19"/>
  <c r="G18"/>
  <c r="G17"/>
  <c r="G16"/>
  <c r="G15"/>
  <c r="G14"/>
  <c r="G13"/>
  <c r="G12"/>
  <c r="G11"/>
  <c r="G26" s="1"/>
  <c r="G10"/>
  <c r="G9"/>
  <c r="G8"/>
  <c r="G7"/>
  <c r="F24"/>
  <c r="F23"/>
  <c r="F22"/>
  <c r="F21"/>
  <c r="F20"/>
  <c r="F19"/>
  <c r="F18"/>
  <c r="F17"/>
  <c r="F16"/>
  <c r="F15"/>
  <c r="F14"/>
  <c r="F13"/>
  <c r="F12"/>
  <c r="F11"/>
  <c r="F10"/>
  <c r="F9"/>
  <c r="F8"/>
  <c r="F26" s="1"/>
  <c r="F7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24"/>
  <c r="C23"/>
  <c r="C22"/>
  <c r="C21"/>
  <c r="C20"/>
  <c r="C19"/>
  <c r="C18"/>
  <c r="C17"/>
  <c r="C16"/>
  <c r="C15"/>
  <c r="C14"/>
  <c r="C13"/>
  <c r="C12"/>
  <c r="C11"/>
  <c r="C10"/>
  <c r="C9"/>
  <c r="C8"/>
  <c r="C7"/>
  <c r="B24"/>
  <c r="B23"/>
  <c r="B22"/>
  <c r="B21"/>
  <c r="B20"/>
  <c r="B19"/>
  <c r="B18"/>
  <c r="B17"/>
  <c r="B16"/>
  <c r="B15"/>
  <c r="B14"/>
  <c r="B13"/>
  <c r="B12"/>
  <c r="B11"/>
  <c r="B10"/>
  <c r="B9"/>
  <c r="B8"/>
  <c r="B7"/>
  <c r="J21"/>
  <c r="I26" l="1"/>
  <c r="H26"/>
  <c r="J24"/>
  <c r="E26"/>
  <c r="J22"/>
  <c r="J23"/>
  <c r="J15" l="1"/>
  <c r="J17"/>
  <c r="J13"/>
  <c r="J19"/>
  <c r="J9"/>
  <c r="D26"/>
  <c r="C26"/>
  <c r="B26"/>
  <c r="J11" l="1"/>
  <c r="J8"/>
  <c r="J10"/>
  <c r="J12"/>
  <c r="J14"/>
  <c r="J16"/>
  <c r="J18"/>
  <c r="J20"/>
  <c r="J7"/>
  <c r="J26" l="1"/>
</calcChain>
</file>

<file path=xl/sharedStrings.xml><?xml version="1.0" encoding="utf-8"?>
<sst xmlns="http://schemas.openxmlformats.org/spreadsheetml/2006/main" count="34" uniqueCount="32">
  <si>
    <t>PESOS</t>
  </si>
  <si>
    <t xml:space="preserve"> </t>
  </si>
  <si>
    <t>Municipio</t>
  </si>
  <si>
    <t>SINALOA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</si>
  <si>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</si>
  <si>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</si>
  <si>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</si>
  <si>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</si>
  <si>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</si>
  <si>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</si>
  <si>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</si>
  <si>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</si>
  <si>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</si>
  <si>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</si>
  <si>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</si>
  <si>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</si>
  <si>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</si>
  <si>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</si>
  <si>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</si>
  <si>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</si>
  <si>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</si>
  <si>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TOTAL</t>
  </si>
  <si>
    <t>FONDO GENERAL DE PARTICIPACIONES</t>
  </si>
  <si>
    <t>FONDO DE FOMENTO MUNCIPAL</t>
  </si>
  <si>
    <t>IMPUESTO SOBRE AUTOMOVILES NUEVOS</t>
  </si>
  <si>
    <t>FONDO DE COMPENSACIÓN DE ISAN</t>
  </si>
  <si>
    <t>IMPUESTO SOBRE TENENCIA O USO DE VEHÍCULOS</t>
  </si>
  <si>
    <t>IMPUESTOS ESPECIALES SOBRE PRODUCCIÓN Y SERVICIOS</t>
  </si>
  <si>
    <t>ART. 4°-A FRACCIÓN I DE LA LEY DE COORDINACIÓN FISCAL</t>
  </si>
  <si>
    <t>TOTAL DE PARTICIPACIONES</t>
  </si>
  <si>
    <t>FONDO DE FISCALIZACIÓN Y RECAUDACIÓN</t>
  </si>
  <si>
    <t>PARTICIPACIONES FEDERALES MINISTRADAS A LOS MUNICIPIOS EN EL MES DE  AGOSTO  DEL EJERCICIO FISCAL 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</si>
</sst>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0" fontId="4" fillId="0" borderId="0" xfId="0" applyFont="1"/>
    <xf numFmtId="49" fontId="2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7/pART.%202017/part.%20Agosto%20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fisc."/>
      <sheetName val="isan "/>
      <sheetName val="comp. gasolina"/>
      <sheetName val="INCENTIVO DE GASOLINA"/>
      <sheetName val="Tenencia Estatal"/>
      <sheetName val="20% del Impuesto de Adq. de Veh"/>
      <sheetName val="Hoja1"/>
      <sheetName val="Hoja2"/>
    </sheetNames>
    <sheetDataSet>
      <sheetData sheetId="0">
        <row r="18">
          <cell r="C18">
            <v>35875375.068934776</v>
          </cell>
          <cell r="D18">
            <v>5574080.3833374707</v>
          </cell>
          <cell r="E18">
            <v>986768.31535662711</v>
          </cell>
          <cell r="F18">
            <v>213.94436706629907</v>
          </cell>
          <cell r="G18">
            <v>851395.50400329614</v>
          </cell>
        </row>
        <row r="19">
          <cell r="C19">
            <v>5626444.7222047234</v>
          </cell>
          <cell r="D19">
            <v>874200.06323867559</v>
          </cell>
          <cell r="E19">
            <v>154757.89087386374</v>
          </cell>
          <cell r="F19">
            <v>33.553548990431516</v>
          </cell>
          <cell r="G19">
            <v>133526.95911341763</v>
          </cell>
        </row>
        <row r="20">
          <cell r="C20">
            <v>4514634.0209147306</v>
          </cell>
          <cell r="D20">
            <v>701454.211574769</v>
          </cell>
          <cell r="E20">
            <v>124177.0378347161</v>
          </cell>
          <cell r="F20">
            <v>26.923217284408512</v>
          </cell>
          <cell r="G20">
            <v>107141.43337153559</v>
          </cell>
        </row>
        <row r="21">
          <cell r="C21">
            <v>3901682.8077567732</v>
          </cell>
          <cell r="D21">
            <v>606217.87392975262</v>
          </cell>
          <cell r="E21">
            <v>107317.53922762217</v>
          </cell>
          <cell r="F21">
            <v>23.267855937255543</v>
          </cell>
          <cell r="G21">
            <v>92594.856337754463</v>
          </cell>
        </row>
        <row r="22">
          <cell r="C22">
            <v>2851727.6157834874</v>
          </cell>
          <cell r="D22">
            <v>443082.72544096509</v>
          </cell>
          <cell r="E22">
            <v>78438.049773013743</v>
          </cell>
          <cell r="F22">
            <v>17.006402264281608</v>
          </cell>
          <cell r="G22">
            <v>67677.287444515401</v>
          </cell>
        </row>
        <row r="23">
          <cell r="C23">
            <v>79808017.815791547</v>
          </cell>
          <cell r="D23">
            <v>12400046.151022997</v>
          </cell>
          <cell r="E23">
            <v>2195155.3995106048</v>
          </cell>
          <cell r="F23">
            <v>475.93860205243072</v>
          </cell>
          <cell r="G23">
            <v>1894006.3322325405</v>
          </cell>
        </row>
        <row r="24">
          <cell r="C24">
            <v>4108184.4275783245</v>
          </cell>
          <cell r="D24">
            <v>638302.74066530482</v>
          </cell>
          <cell r="E24">
            <v>112997.45909238129</v>
          </cell>
          <cell r="F24">
            <v>24.499337371693386</v>
          </cell>
          <cell r="G24">
            <v>97495.559127554952</v>
          </cell>
        </row>
        <row r="25">
          <cell r="C25">
            <v>6509739.8069577683</v>
          </cell>
          <cell r="D25">
            <v>1011440.6578013725</v>
          </cell>
          <cell r="E25">
            <v>179053.31917446692</v>
          </cell>
          <cell r="F25">
            <v>38.821117830538263</v>
          </cell>
          <cell r="G25">
            <v>154489.34521870338</v>
          </cell>
        </row>
        <row r="26">
          <cell r="C26">
            <v>6457526.6223432161</v>
          </cell>
          <cell r="D26">
            <v>1003328.1157707368</v>
          </cell>
          <cell r="E26">
            <v>177617.17206457592</v>
          </cell>
          <cell r="F26">
            <v>38.50974222224395</v>
          </cell>
          <cell r="G26">
            <v>153250.22031631265</v>
          </cell>
        </row>
        <row r="27">
          <cell r="C27">
            <v>8868118.1485992651</v>
          </cell>
          <cell r="D27">
            <v>1377870.0101181662</v>
          </cell>
          <cell r="E27">
            <v>243921.57542777318</v>
          </cell>
          <cell r="F27">
            <v>52.885410137889451</v>
          </cell>
          <cell r="G27">
            <v>210458.45252292257</v>
          </cell>
        </row>
        <row r="28">
          <cell r="C28">
            <v>21749328.300220739</v>
          </cell>
          <cell r="D28">
            <v>3379267.9239193411</v>
          </cell>
          <cell r="E28">
            <v>598225.05007149116</v>
          </cell>
          <cell r="F28">
            <v>129.70306981785751</v>
          </cell>
          <cell r="G28">
            <v>516155.72783053858</v>
          </cell>
        </row>
        <row r="29">
          <cell r="C29">
            <v>40481312.493124291</v>
          </cell>
          <cell r="D29">
            <v>6289720.7186293574</v>
          </cell>
          <cell r="E29">
            <v>1113456.6943344718</v>
          </cell>
          <cell r="F29">
            <v>241.41207618632154</v>
          </cell>
          <cell r="G29">
            <v>960703.75254816411</v>
          </cell>
        </row>
        <row r="30">
          <cell r="C30">
            <v>5474840.6762660258</v>
          </cell>
          <cell r="D30">
            <v>850644.82132475253</v>
          </cell>
          <cell r="E30">
            <v>150587.9534523114</v>
          </cell>
          <cell r="F30">
            <v>32.649451637003963</v>
          </cell>
          <cell r="G30">
            <v>129929.0872346457</v>
          </cell>
        </row>
        <row r="31">
          <cell r="C31">
            <v>13344447.960313736</v>
          </cell>
          <cell r="D31">
            <v>2073372.7649989731</v>
          </cell>
          <cell r="E31">
            <v>367045.03877271793</v>
          </cell>
          <cell r="F31">
            <v>79.580198596743443</v>
          </cell>
          <cell r="G31">
            <v>316690.84922418394</v>
          </cell>
        </row>
        <row r="32">
          <cell r="C32">
            <v>7860346.733691033</v>
          </cell>
          <cell r="D32">
            <v>1221289.1001225398</v>
          </cell>
          <cell r="E32">
            <v>216202.36972071807</v>
          </cell>
          <cell r="F32">
            <v>46.875521262978467</v>
          </cell>
          <cell r="G32">
            <v>186541.99032378924</v>
          </cell>
        </row>
        <row r="33">
          <cell r="C33">
            <v>8119785.6954409108</v>
          </cell>
          <cell r="D33">
            <v>1261599.0237006117</v>
          </cell>
          <cell r="E33">
            <v>223338.35496775398</v>
          </cell>
          <cell r="F33">
            <v>48.42269684949877</v>
          </cell>
          <cell r="G33">
            <v>192699.00373961267</v>
          </cell>
        </row>
        <row r="34">
          <cell r="C34">
            <v>3650576.080082268</v>
          </cell>
          <cell r="D34">
            <v>567202.55821068317</v>
          </cell>
          <cell r="E34">
            <v>100410.73582372833</v>
          </cell>
          <cell r="F34">
            <v>21.770369992782971</v>
          </cell>
          <cell r="G34">
            <v>86635.583757154192</v>
          </cell>
        </row>
        <row r="35">
          <cell r="C35">
            <v>8256334.9839963662</v>
          </cell>
          <cell r="D35">
            <v>1282815.15619353</v>
          </cell>
          <cell r="E35">
            <v>227094.20452116226</v>
          </cell>
          <cell r="F35">
            <v>49.237014499341193</v>
          </cell>
          <cell r="G35">
            <v>195939.5956533578</v>
          </cell>
        </row>
      </sheetData>
      <sheetData sheetId="1">
        <row r="15">
          <cell r="E15">
            <v>2616060.6984438561</v>
          </cell>
        </row>
        <row r="16">
          <cell r="E16">
            <v>410284.79511207185</v>
          </cell>
        </row>
        <row r="17">
          <cell r="E17">
            <v>329210.68023061834</v>
          </cell>
        </row>
        <row r="18">
          <cell r="E18">
            <v>284513.79341828969</v>
          </cell>
        </row>
        <row r="19">
          <cell r="E19">
            <v>207950.23115390929</v>
          </cell>
        </row>
        <row r="20">
          <cell r="E20">
            <v>5819663.7227463722</v>
          </cell>
        </row>
        <row r="21">
          <cell r="E21">
            <v>299572.05471150595</v>
          </cell>
        </row>
        <row r="22">
          <cell r="E22">
            <v>474695.37066454894</v>
          </cell>
        </row>
        <row r="23">
          <cell r="E23">
            <v>470887.94398404012</v>
          </cell>
        </row>
        <row r="24">
          <cell r="E24">
            <v>646670.18290761183</v>
          </cell>
        </row>
        <row r="25">
          <cell r="E25">
            <v>1585978.2057868701</v>
          </cell>
        </row>
        <row r="26">
          <cell r="E26">
            <v>2951929.2949884469</v>
          </cell>
        </row>
        <row r="27">
          <cell r="E27">
            <v>399229.70828599064</v>
          </cell>
        </row>
        <row r="28">
          <cell r="E28">
            <v>973087.68993568595</v>
          </cell>
        </row>
        <row r="29">
          <cell r="E29">
            <v>573182.69500007806</v>
          </cell>
        </row>
        <row r="30">
          <cell r="E30">
            <v>592101.18909734651</v>
          </cell>
        </row>
        <row r="31">
          <cell r="E31">
            <v>266202.89241385815</v>
          </cell>
        </row>
        <row r="32">
          <cell r="E32">
            <v>602058.47111890011</v>
          </cell>
        </row>
      </sheetData>
      <sheetData sheetId="2">
        <row r="15">
          <cell r="H15">
            <v>158408.30463884684</v>
          </cell>
        </row>
        <row r="16">
          <cell r="H16">
            <v>24843.658578510909</v>
          </cell>
        </row>
        <row r="17">
          <cell r="H17">
            <v>19934.440265607998</v>
          </cell>
        </row>
        <row r="18">
          <cell r="H18">
            <v>17227.944171390034</v>
          </cell>
        </row>
        <row r="19">
          <cell r="H19">
            <v>12591.849870280847</v>
          </cell>
        </row>
        <row r="20">
          <cell r="H20">
            <v>352393.60632451228</v>
          </cell>
        </row>
        <row r="21">
          <cell r="H21">
            <v>18139.755446902895</v>
          </cell>
        </row>
        <row r="22">
          <cell r="H22">
            <v>28743.862453806894</v>
          </cell>
        </row>
        <row r="23">
          <cell r="H23">
            <v>28513.314284242293</v>
          </cell>
        </row>
        <row r="24">
          <cell r="H24">
            <v>39157.320545284827</v>
          </cell>
        </row>
        <row r="25">
          <cell r="H25">
            <v>96034.514383516333</v>
          </cell>
        </row>
        <row r="26">
          <cell r="H26">
            <v>178745.89657304995</v>
          </cell>
        </row>
        <row r="27">
          <cell r="H27">
            <v>24174.248437226164</v>
          </cell>
        </row>
        <row r="28">
          <cell r="H28">
            <v>58922.627949472262</v>
          </cell>
        </row>
        <row r="29">
          <cell r="H29">
            <v>34707.489400875696</v>
          </cell>
        </row>
        <row r="30">
          <cell r="H30">
            <v>35853.046374401187</v>
          </cell>
        </row>
        <row r="31">
          <cell r="H31">
            <v>16119.178313530865</v>
          </cell>
        </row>
        <row r="32">
          <cell r="H32">
            <v>36455.981988541724</v>
          </cell>
        </row>
      </sheetData>
      <sheetData sheetId="3">
        <row r="11">
          <cell r="F11">
            <v>1595332.9888613895</v>
          </cell>
        </row>
        <row r="12">
          <cell r="F12">
            <v>406377.47097770608</v>
          </cell>
        </row>
        <row r="13">
          <cell r="F13">
            <v>340173.85261368321</v>
          </cell>
        </row>
        <row r="14">
          <cell r="F14">
            <v>343699.41087682149</v>
          </cell>
        </row>
        <row r="15">
          <cell r="F15">
            <v>331697.78546117112</v>
          </cell>
        </row>
        <row r="16">
          <cell r="F16">
            <v>3047920.1146170031</v>
          </cell>
        </row>
        <row r="17">
          <cell r="F17">
            <v>358727.8133489918</v>
          </cell>
        </row>
        <row r="18">
          <cell r="F18">
            <v>408516.77147636079</v>
          </cell>
        </row>
        <row r="19">
          <cell r="F19">
            <v>405088.27488206921</v>
          </cell>
        </row>
        <row r="20">
          <cell r="F20">
            <v>503154.15784925985</v>
          </cell>
        </row>
        <row r="21">
          <cell r="F21">
            <v>1105619.4657843183</v>
          </cell>
        </row>
        <row r="22">
          <cell r="F22">
            <v>1761890.9045309806</v>
          </cell>
        </row>
        <row r="23">
          <cell r="F23">
            <v>402838.64852595335</v>
          </cell>
        </row>
        <row r="24">
          <cell r="F24">
            <v>692029.22637483675</v>
          </cell>
        </row>
        <row r="25">
          <cell r="F25">
            <v>415222.21515215287</v>
          </cell>
        </row>
        <row r="26">
          <cell r="F26">
            <v>476516.64211106434</v>
          </cell>
        </row>
        <row r="27">
          <cell r="F27">
            <v>368396.67453990842</v>
          </cell>
        </row>
        <row r="28">
          <cell r="F28">
            <v>527929.08201633068</v>
          </cell>
        </row>
      </sheetData>
      <sheetData sheetId="4">
        <row r="11">
          <cell r="F11">
            <v>1053.7940233966165</v>
          </cell>
        </row>
        <row r="12">
          <cell r="F12">
            <v>268.43182780604189</v>
          </cell>
        </row>
        <row r="13">
          <cell r="F13">
            <v>224.70115975972385</v>
          </cell>
        </row>
        <row r="14">
          <cell r="F14">
            <v>227.02996023759977</v>
          </cell>
        </row>
        <row r="15">
          <cell r="F15">
            <v>219.10231051032636</v>
          </cell>
        </row>
        <row r="16">
          <cell r="F16">
            <v>2013.2975516704446</v>
          </cell>
        </row>
        <row r="17">
          <cell r="F17">
            <v>236.95694151169417</v>
          </cell>
        </row>
        <row r="18">
          <cell r="F18">
            <v>269.84493848291737</v>
          </cell>
        </row>
        <row r="19">
          <cell r="F19">
            <v>267.5802518967779</v>
          </cell>
        </row>
        <row r="20">
          <cell r="F20">
            <v>332.3574752673631</v>
          </cell>
        </row>
        <row r="21">
          <cell r="F21">
            <v>730.3147326164293</v>
          </cell>
        </row>
        <row r="22">
          <cell r="F22">
            <v>1163.8135223397694</v>
          </cell>
        </row>
        <row r="23">
          <cell r="F23">
            <v>266.09426569483628</v>
          </cell>
        </row>
        <row r="24">
          <cell r="F24">
            <v>457.11852501092392</v>
          </cell>
        </row>
        <row r="25">
          <cell r="F25">
            <v>274.27420592683541</v>
          </cell>
        </row>
        <row r="26">
          <cell r="F26">
            <v>314.76211738344068</v>
          </cell>
        </row>
        <row r="27">
          <cell r="F27">
            <v>243.3436884837551</v>
          </cell>
        </row>
        <row r="28">
          <cell r="F28">
            <v>348.72250200450662</v>
          </cell>
        </row>
      </sheetData>
      <sheetData sheetId="5"/>
      <sheetData sheetId="6"/>
      <sheetData sheetId="7"/>
      <sheetData sheetId="8">
        <row r="11">
          <cell r="B11">
            <v>-685962.99333258276</v>
          </cell>
          <cell r="C11">
            <v>-117189.89349689781</v>
          </cell>
          <cell r="D11">
            <v>-59822.043379639836</v>
          </cell>
          <cell r="E11">
            <v>-16092.598707378842</v>
          </cell>
          <cell r="F11">
            <v>-38.974761773410137</v>
          </cell>
          <cell r="G11">
            <v>-16928.2500381805</v>
          </cell>
          <cell r="H11">
            <v>-2976.5316277328411</v>
          </cell>
          <cell r="I11">
            <v>-24168.456583561005</v>
          </cell>
        </row>
        <row r="12">
          <cell r="B12">
            <v>348021.91516664473</v>
          </cell>
          <cell r="C12">
            <v>59456.067203120518</v>
          </cell>
          <cell r="D12">
            <v>30350.59151713103</v>
          </cell>
          <cell r="E12">
            <v>8164.547294574184</v>
          </cell>
          <cell r="F12">
            <v>19.685985424036609</v>
          </cell>
          <cell r="G12">
            <v>8588.5119217318716</v>
          </cell>
          <cell r="H12">
            <v>1510.1363044291734</v>
          </cell>
          <cell r="I12">
            <v>36686.87439205181</v>
          </cell>
        </row>
        <row r="13">
          <cell r="B13">
            <v>-1110319.8214516579</v>
          </cell>
          <cell r="C13">
            <v>-189687.03451513889</v>
          </cell>
          <cell r="D13">
            <v>-96829.708302696788</v>
          </cell>
          <cell r="E13">
            <v>-26047.957599835074</v>
          </cell>
          <cell r="F13">
            <v>-62.792842458936732</v>
          </cell>
          <cell r="G13">
            <v>-27400.558132138198</v>
          </cell>
          <cell r="H13">
            <v>-4817.9033918321602</v>
          </cell>
          <cell r="I13">
            <v>-140673.76432041088</v>
          </cell>
        </row>
        <row r="14">
          <cell r="B14">
            <v>170591.70966850966</v>
          </cell>
          <cell r="C14">
            <v>29143.892262965812</v>
          </cell>
          <cell r="D14">
            <v>14877.104951015393</v>
          </cell>
          <cell r="E14">
            <v>4002.0579401162918</v>
          </cell>
          <cell r="F14">
            <v>9.6504435412301515</v>
          </cell>
          <cell r="G14">
            <v>4209.8762628218392</v>
          </cell>
          <cell r="H14">
            <v>740.22804417801967</v>
          </cell>
          <cell r="I14">
            <v>-384.42331313583998</v>
          </cell>
        </row>
        <row r="15">
          <cell r="B15">
            <v>-217137.46362542213</v>
          </cell>
          <cell r="C15">
            <v>-37095.75908348104</v>
          </cell>
          <cell r="D15">
            <v>-18936.310957150206</v>
          </cell>
          <cell r="E15">
            <v>-5094.0175231242783</v>
          </cell>
          <cell r="F15">
            <v>-12.280561351656525</v>
          </cell>
          <cell r="G15">
            <v>-5358.5366972027932</v>
          </cell>
          <cell r="H15">
            <v>-942.20003233432362</v>
          </cell>
          <cell r="I15">
            <v>-3279.3543098451569</v>
          </cell>
        </row>
        <row r="16">
          <cell r="B16">
            <v>2901456.9885297776</v>
          </cell>
          <cell r="C16">
            <v>495684.95993489923</v>
          </cell>
          <cell r="D16">
            <v>253032.72716802655</v>
          </cell>
          <cell r="E16">
            <v>68067.800091299418</v>
          </cell>
          <cell r="F16">
            <v>164.15076417529417</v>
          </cell>
          <cell r="G16">
            <v>71602.386749342462</v>
          </cell>
          <cell r="H16">
            <v>12590.00303183468</v>
          </cell>
          <cell r="I16">
            <v>-16356.794407956302</v>
          </cell>
        </row>
        <row r="17">
          <cell r="B17">
            <v>-490667.28439173999</v>
          </cell>
          <cell r="C17">
            <v>-83825.592989417535</v>
          </cell>
          <cell r="D17">
            <v>-42790.527783529833</v>
          </cell>
          <cell r="E17">
            <v>-11510.990430542781</v>
          </cell>
          <cell r="F17">
            <v>-27.74930496386478</v>
          </cell>
          <cell r="G17">
            <v>-12108.722462047892</v>
          </cell>
          <cell r="H17">
            <v>-2129.0981592947501</v>
          </cell>
          <cell r="I17">
            <v>-31609.419904245715</v>
          </cell>
        </row>
        <row r="18">
          <cell r="B18">
            <v>518094.37360547035</v>
          </cell>
          <cell r="C18">
            <v>88511.243950685865</v>
          </cell>
          <cell r="D18">
            <v>45182.415727054235</v>
          </cell>
          <cell r="E18">
            <v>12154.426648708108</v>
          </cell>
          <cell r="F18">
            <v>29.306849750789116</v>
          </cell>
          <cell r="G18">
            <v>12785.573702429096</v>
          </cell>
          <cell r="H18">
            <v>2248.1097760792704</v>
          </cell>
          <cell r="I18">
            <v>22737.248567625509</v>
          </cell>
        </row>
        <row r="19">
          <cell r="B19">
            <v>133318.87640749215</v>
          </cell>
          <cell r="C19">
            <v>22776.200963062605</v>
          </cell>
          <cell r="D19">
            <v>11626.583342257329</v>
          </cell>
          <cell r="E19">
            <v>3127.6417869980446</v>
          </cell>
          <cell r="F19">
            <v>7.5639282858749537</v>
          </cell>
          <cell r="G19">
            <v>3290.0533431251533</v>
          </cell>
          <cell r="H19">
            <v>578.50033595575371</v>
          </cell>
          <cell r="I19">
            <v>29120.876884498728</v>
          </cell>
        </row>
        <row r="20">
          <cell r="B20">
            <v>-59963.088126406074</v>
          </cell>
          <cell r="C20">
            <v>-10244.08980565071</v>
          </cell>
          <cell r="D20">
            <v>-5229.318971396051</v>
          </cell>
          <cell r="E20">
            <v>-1406.725912249321</v>
          </cell>
          <cell r="F20">
            <v>-3.383856442814158</v>
          </cell>
          <cell r="G20">
            <v>-1479.7751218067483</v>
          </cell>
          <cell r="H20">
            <v>-260.18877240327419</v>
          </cell>
          <cell r="I20">
            <v>-51104.506440627483</v>
          </cell>
        </row>
        <row r="21">
          <cell r="B21">
            <v>-2699355.9520870806</v>
          </cell>
          <cell r="C21">
            <v>-461157.94350357278</v>
          </cell>
          <cell r="D21">
            <v>-235407.71401131526</v>
          </cell>
          <cell r="E21">
            <v>-63326.533919816371</v>
          </cell>
          <cell r="F21">
            <v>-152.65080605431322</v>
          </cell>
          <cell r="G21">
            <v>-66614.920391221152</v>
          </cell>
          <cell r="H21">
            <v>-11713.050724617602</v>
          </cell>
          <cell r="I21">
            <v>-33772.028722427785</v>
          </cell>
        </row>
        <row r="22">
          <cell r="B22">
            <v>-66397.070863556859</v>
          </cell>
          <cell r="C22">
            <v>-11343.24869607389</v>
          </cell>
          <cell r="D22">
            <v>-5790.4122640646992</v>
          </cell>
          <cell r="E22">
            <v>-1557.6652656788006</v>
          </cell>
          <cell r="F22">
            <v>-3.725105104933391</v>
          </cell>
          <cell r="G22">
            <v>-1638.5509192869067</v>
          </cell>
          <cell r="H22">
            <v>-288.108678752603</v>
          </cell>
          <cell r="I22">
            <v>-18933.075603825226</v>
          </cell>
        </row>
        <row r="23">
          <cell r="B23">
            <v>431933.96416595427</v>
          </cell>
          <cell r="C23">
            <v>73791.600895613621</v>
          </cell>
          <cell r="D23">
            <v>37668.4643534516</v>
          </cell>
          <cell r="E23">
            <v>10133.114735531319</v>
          </cell>
          <cell r="F23">
            <v>24.430942044943912</v>
          </cell>
          <cell r="G23">
            <v>10659.301947169519</v>
          </cell>
          <cell r="H23">
            <v>1874.2480986948824</v>
          </cell>
          <cell r="I23">
            <v>53284.323646123616</v>
          </cell>
        </row>
        <row r="24">
          <cell r="B24">
            <v>53765.146575510502</v>
          </cell>
          <cell r="C24">
            <v>9185.2443220954392</v>
          </cell>
          <cell r="D24">
            <v>4688.7912718223406</v>
          </cell>
          <cell r="E24">
            <v>1261.3218918264843</v>
          </cell>
          <cell r="F24">
            <v>3.0490538013120387</v>
          </cell>
          <cell r="G24">
            <v>1326.8195501904934</v>
          </cell>
          <cell r="H24">
            <v>233.29382777075517</v>
          </cell>
          <cell r="I24">
            <v>-25586.433390941842</v>
          </cell>
        </row>
        <row r="25">
          <cell r="B25">
            <v>433369.52866120933</v>
          </cell>
          <cell r="C25">
            <v>74036.8532485053</v>
          </cell>
          <cell r="D25">
            <v>37793.650921598266</v>
          </cell>
          <cell r="E25">
            <v>10166.792042857502</v>
          </cell>
          <cell r="F25">
            <v>24.513970559273822</v>
          </cell>
          <cell r="G25">
            <v>10694.726890335884</v>
          </cell>
          <cell r="H25">
            <v>1880.4795726725483</v>
          </cell>
          <cell r="I25">
            <v>9689.2414960190654</v>
          </cell>
        </row>
        <row r="26">
          <cell r="B26">
            <v>366939.79070707707</v>
          </cell>
          <cell r="C26">
            <v>62687.998223122209</v>
          </cell>
          <cell r="D26">
            <v>32000.403659158386</v>
          </cell>
          <cell r="E26">
            <v>8608.3629286133219</v>
          </cell>
          <cell r="F26">
            <v>20.759490332637778</v>
          </cell>
          <cell r="G26">
            <v>9055.3676877759863</v>
          </cell>
          <cell r="H26">
            <v>1592.2293491884716</v>
          </cell>
          <cell r="I26">
            <v>15880.722003442328</v>
          </cell>
        </row>
        <row r="27">
          <cell r="B27">
            <v>315148.54097441211</v>
          </cell>
          <cell r="C27">
            <v>53839.797500842622</v>
          </cell>
          <cell r="D27">
            <v>27483.73847407112</v>
          </cell>
          <cell r="E27">
            <v>7393.3404823236397</v>
          </cell>
          <cell r="F27">
            <v>17.828268652135147</v>
          </cell>
          <cell r="G27">
            <v>7777.2574082968058</v>
          </cell>
          <cell r="H27">
            <v>1367.4898300311004</v>
          </cell>
          <cell r="I27">
            <v>52665.198016989234</v>
          </cell>
        </row>
        <row r="28">
          <cell r="B28">
            <v>-342837.16058360192</v>
          </cell>
          <cell r="C28">
            <v>-58570.296414677425</v>
          </cell>
          <cell r="D28">
            <v>-29898.435715791584</v>
          </cell>
          <cell r="E28">
            <v>-8042.916484222701</v>
          </cell>
          <cell r="F28">
            <v>-19.382458417598265</v>
          </cell>
          <cell r="G28">
            <v>-8460.5617013383198</v>
          </cell>
          <cell r="H28">
            <v>-1487.6367838671781</v>
          </cell>
          <cell r="I28">
            <v>125803.77199023226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topLeftCell="E1" zoomScale="90" zoomScaleNormal="90" workbookViewId="0">
      <selection activeCell="F15" sqref="F15"/>
    </sheetView>
  </sheetViews>
  <sheetFormatPr baseColWidth="10" defaultRowHeight="15"/>
  <cols>
    <col min="1" max="1" width="31.42578125" customWidth="1"/>
    <col min="2" max="10" width="30.7109375" customWidth="1"/>
    <col min="11" max="11" width="13.5703125" bestFit="1" customWidth="1"/>
    <col min="12" max="13" width="14.7109375" bestFit="1" customWidth="1"/>
  </cols>
  <sheetData>
    <row r="1" spans="1:13" ht="21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</row>
    <row r="2" spans="1:13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ht="2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37.5" customHeight="1">
      <c r="A5" s="12" t="s">
        <v>2</v>
      </c>
      <c r="B5" s="12" t="s">
        <v>22</v>
      </c>
      <c r="C5" s="12" t="s">
        <v>23</v>
      </c>
      <c r="D5" s="12" t="s">
        <v>24</v>
      </c>
      <c r="E5" s="14" t="s">
        <v>25</v>
      </c>
      <c r="F5" s="12" t="s">
        <v>26</v>
      </c>
      <c r="G5" s="12" t="s">
        <v>27</v>
      </c>
      <c r="H5" s="12" t="s">
        <v>30</v>
      </c>
      <c r="I5" s="14" t="s">
        <v>28</v>
      </c>
      <c r="J5" s="12" t="s">
        <v>29</v>
      </c>
    </row>
    <row r="6" spans="1:13" ht="37.5" customHeight="1">
      <c r="A6" s="13"/>
      <c r="B6" s="13"/>
      <c r="C6" s="13"/>
      <c r="D6" s="13"/>
      <c r="E6" s="15"/>
      <c r="F6" s="13"/>
      <c r="G6" s="13"/>
      <c r="H6" s="13"/>
      <c r="I6" s="15"/>
      <c r="J6" s="13"/>
    </row>
    <row r="7" spans="1:13" ht="21">
      <c r="A7" s="4" t="s">
        <v>4</v>
      </c>
      <c r="B7" s="5">
        <f>[1]Agosto!C18+[1]Hoja2!B11</f>
        <v>35189412.075602196</v>
      </c>
      <c r="C7" s="5">
        <f>[1]Agosto!D18+[1]Hoja2!C11</f>
        <v>5456890.4898405727</v>
      </c>
      <c r="D7" s="5">
        <f>[1]Agosto!G18+[1]Hoja2!G11</f>
        <v>834467.25396511564</v>
      </c>
      <c r="E7" s="5">
        <f>'[1]isan '!H15+[1]Hoja2!H11</f>
        <v>155431.77301111398</v>
      </c>
      <c r="F7" s="5">
        <f>[1]Agosto!F18+[1]Hoja2!F11</f>
        <v>174.96960529288893</v>
      </c>
      <c r="G7" s="5">
        <f>[1]Agosto!E18+[1]Hoja2!E11</f>
        <v>970675.71664924826</v>
      </c>
      <c r="H7" s="5">
        <f>[1]fisc.!E15+[1]Hoja2!D11</f>
        <v>2556238.6550642163</v>
      </c>
      <c r="I7" s="5">
        <f>'[1]comp. gasolina'!F11+'[1]INCENTIVO DE GASOLINA'!F11+[1]Hoja2!I11</f>
        <v>1572218.3263012252</v>
      </c>
      <c r="J7" s="5">
        <f t="shared" ref="J7:J24" si="0">SUM(B7:I7)</f>
        <v>46735509.260038979</v>
      </c>
      <c r="K7" s="3"/>
      <c r="L7" s="3"/>
      <c r="M7" s="3"/>
    </row>
    <row r="8" spans="1:13" ht="21">
      <c r="A8" s="4" t="s">
        <v>5</v>
      </c>
      <c r="B8" s="5">
        <f>[1]Agosto!C19+[1]Hoja2!B12</f>
        <v>5974466.6373713678</v>
      </c>
      <c r="C8" s="5">
        <f>[1]Agosto!D19+[1]Hoja2!C12</f>
        <v>933656.13044179615</v>
      </c>
      <c r="D8" s="5">
        <f>[1]Agosto!G19+[1]Hoja2!G12</f>
        <v>142115.4710351495</v>
      </c>
      <c r="E8" s="5">
        <f>'[1]isan '!H16+[1]Hoja2!H12</f>
        <v>26353.794882940081</v>
      </c>
      <c r="F8" s="5">
        <f>[1]Agosto!F19+[1]Hoja2!F12</f>
        <v>53.239534414468125</v>
      </c>
      <c r="G8" s="5">
        <f>[1]Agosto!E19+[1]Hoja2!E12</f>
        <v>162922.43816843792</v>
      </c>
      <c r="H8" s="5">
        <f>[1]fisc.!E16+[1]Hoja2!D12</f>
        <v>440635.38662920287</v>
      </c>
      <c r="I8" s="5">
        <f>'[1]comp. gasolina'!F12+'[1]INCENTIVO DE GASOLINA'!F12+[1]Hoja2!I12</f>
        <v>443332.77719756396</v>
      </c>
      <c r="J8" s="5">
        <f t="shared" si="0"/>
        <v>8123535.8752608728</v>
      </c>
      <c r="K8" s="3"/>
      <c r="L8" s="3"/>
      <c r="M8" s="3"/>
    </row>
    <row r="9" spans="1:13" ht="21">
      <c r="A9" s="4" t="s">
        <v>6</v>
      </c>
      <c r="B9" s="5">
        <f>[1]Agosto!C20+[1]Hoja2!B13</f>
        <v>3404314.1994630727</v>
      </c>
      <c r="C9" s="5">
        <f>[1]Agosto!D20+[1]Hoja2!C13</f>
        <v>511767.17705963011</v>
      </c>
      <c r="D9" s="5">
        <f>[1]Agosto!G20+[1]Hoja2!G13</f>
        <v>79740.875239397399</v>
      </c>
      <c r="E9" s="5">
        <f>'[1]isan '!H17+[1]Hoja2!H13</f>
        <v>15116.536873775838</v>
      </c>
      <c r="F9" s="5">
        <f>[1]Agosto!F20+[1]Hoja2!F13</f>
        <v>-35.869625174528224</v>
      </c>
      <c r="G9" s="5">
        <f>[1]Agosto!E20+[1]Hoja2!E13</f>
        <v>98129.080234881025</v>
      </c>
      <c r="H9" s="5">
        <f>[1]fisc.!E17+[1]Hoja2!D13</f>
        <v>232380.97192792155</v>
      </c>
      <c r="I9" s="5">
        <f>'[1]comp. gasolina'!F13+'[1]INCENTIVO DE GASOLINA'!F13+[1]Hoja2!I13</f>
        <v>199724.78945303205</v>
      </c>
      <c r="J9" s="5">
        <f t="shared" si="0"/>
        <v>4541137.7606265368</v>
      </c>
      <c r="K9" s="3"/>
      <c r="L9" s="3"/>
      <c r="M9" s="3"/>
    </row>
    <row r="10" spans="1:13" ht="21">
      <c r="A10" s="4" t="s">
        <v>7</v>
      </c>
      <c r="B10" s="5">
        <f>[1]Agosto!C21+[1]Hoja2!B14</f>
        <v>4072274.5174252829</v>
      </c>
      <c r="C10" s="5">
        <f>[1]Agosto!D21+[1]Hoja2!C14</f>
        <v>635361.76619271841</v>
      </c>
      <c r="D10" s="5">
        <f>[1]Agosto!G21+[1]Hoja2!G14</f>
        <v>96804.732600576303</v>
      </c>
      <c r="E10" s="5">
        <f>'[1]isan '!H18+[1]Hoja2!H14</f>
        <v>17968.172215568055</v>
      </c>
      <c r="F10" s="5">
        <f>[1]Agosto!F21+[1]Hoja2!F14</f>
        <v>32.918299478485693</v>
      </c>
      <c r="G10" s="5">
        <f>[1]Agosto!E21+[1]Hoja2!E14</f>
        <v>111319.59716773847</v>
      </c>
      <c r="H10" s="5">
        <f>[1]fisc.!E18+[1]Hoja2!D14</f>
        <v>299390.89836930507</v>
      </c>
      <c r="I10" s="5">
        <f>'[1]comp. gasolina'!F14+'[1]INCENTIVO DE GASOLINA'!F14+[1]Hoja2!I14</f>
        <v>343542.01752392325</v>
      </c>
      <c r="J10" s="5">
        <f t="shared" si="0"/>
        <v>5576694.6197945904</v>
      </c>
      <c r="K10" s="3"/>
      <c r="L10" s="3"/>
      <c r="M10" s="3"/>
    </row>
    <row r="11" spans="1:13" ht="21">
      <c r="A11" s="4" t="s">
        <v>8</v>
      </c>
      <c r="B11" s="5">
        <f>[1]Agosto!C22+[1]Hoja2!B15</f>
        <v>2634590.1521580652</v>
      </c>
      <c r="C11" s="5">
        <f>[1]Agosto!D22+[1]Hoja2!C15</f>
        <v>405986.96635748405</v>
      </c>
      <c r="D11" s="5">
        <f>[1]Agosto!G22+[1]Hoja2!G15</f>
        <v>62318.75074731261</v>
      </c>
      <c r="E11" s="5">
        <f>'[1]isan '!H19+[1]Hoja2!H15</f>
        <v>11649.649837946523</v>
      </c>
      <c r="F11" s="5">
        <f>[1]Agosto!F22+[1]Hoja2!F15</f>
        <v>4.7258409126250829</v>
      </c>
      <c r="G11" s="5">
        <f>[1]Agosto!E22+[1]Hoja2!E15</f>
        <v>73344.032249889467</v>
      </c>
      <c r="H11" s="5">
        <f>[1]fisc.!E19+[1]Hoja2!D15</f>
        <v>189013.92019675908</v>
      </c>
      <c r="I11" s="5">
        <f>'[1]comp. gasolina'!F15+'[1]INCENTIVO DE GASOLINA'!F15+[1]Hoja2!I15</f>
        <v>328637.53346183634</v>
      </c>
      <c r="J11" s="5">
        <f t="shared" si="0"/>
        <v>3705545.7308502058</v>
      </c>
      <c r="K11" s="3"/>
      <c r="L11" s="3"/>
      <c r="M11" s="3"/>
    </row>
    <row r="12" spans="1:13" ht="21">
      <c r="A12" s="4" t="s">
        <v>9</v>
      </c>
      <c r="B12" s="5">
        <f>[1]Agosto!C23+[1]Hoja2!B16</f>
        <v>82709474.804321319</v>
      </c>
      <c r="C12" s="5">
        <f>[1]Agosto!D23+[1]Hoja2!C16</f>
        <v>12895731.110957896</v>
      </c>
      <c r="D12" s="5">
        <f>[1]Agosto!G23+[1]Hoja2!G16</f>
        <v>1965608.718981883</v>
      </c>
      <c r="E12" s="5">
        <f>'[1]isan '!H20+[1]Hoja2!H16</f>
        <v>364983.60935634695</v>
      </c>
      <c r="F12" s="5">
        <f>[1]Agosto!F23+[1]Hoja2!F16</f>
        <v>640.08936622772489</v>
      </c>
      <c r="G12" s="5">
        <f>[1]Agosto!E23+[1]Hoja2!E16</f>
        <v>2263223.199601904</v>
      </c>
      <c r="H12" s="5">
        <f>[1]fisc.!E20+[1]Hoja2!D16</f>
        <v>6072696.4499143986</v>
      </c>
      <c r="I12" s="5">
        <f>'[1]comp. gasolina'!F16+'[1]INCENTIVO DE GASOLINA'!F16+[1]Hoja2!I16</f>
        <v>3033576.6177607174</v>
      </c>
      <c r="J12" s="5">
        <f t="shared" si="0"/>
        <v>109305934.60026067</v>
      </c>
      <c r="K12" s="3"/>
      <c r="L12" s="3"/>
      <c r="M12" s="3"/>
    </row>
    <row r="13" spans="1:13" ht="21">
      <c r="A13" s="4" t="s">
        <v>10</v>
      </c>
      <c r="B13" s="5">
        <f>[1]Agosto!C24+[1]Hoja2!B17</f>
        <v>3617517.1431865846</v>
      </c>
      <c r="C13" s="5">
        <f>[1]Agosto!D24+[1]Hoja2!C17</f>
        <v>554477.14767588733</v>
      </c>
      <c r="D13" s="5">
        <f>[1]Agosto!G24+[1]Hoja2!G17</f>
        <v>85386.836665507057</v>
      </c>
      <c r="E13" s="5">
        <f>'[1]isan '!H21+[1]Hoja2!H17</f>
        <v>16010.657287608145</v>
      </c>
      <c r="F13" s="5">
        <f>[1]Agosto!F24+[1]Hoja2!F17</f>
        <v>-3.2499675921713944</v>
      </c>
      <c r="G13" s="5">
        <f>[1]Agosto!E24+[1]Hoja2!E17</f>
        <v>101486.46866183852</v>
      </c>
      <c r="H13" s="5">
        <f>[1]fisc.!E21+[1]Hoja2!D17</f>
        <v>256781.52692797611</v>
      </c>
      <c r="I13" s="5">
        <f>'[1]comp. gasolina'!F17+'[1]INCENTIVO DE GASOLINA'!F17+[1]Hoja2!I17</f>
        <v>327355.35038625781</v>
      </c>
      <c r="J13" s="5">
        <f t="shared" si="0"/>
        <v>4959011.8808240676</v>
      </c>
      <c r="K13" s="3"/>
      <c r="L13" s="3"/>
      <c r="M13" s="3"/>
    </row>
    <row r="14" spans="1:13" ht="21">
      <c r="A14" s="4" t="s">
        <v>11</v>
      </c>
      <c r="B14" s="5">
        <f>[1]Agosto!C25+[1]Hoja2!B18</f>
        <v>7027834.1805632384</v>
      </c>
      <c r="C14" s="5">
        <f>[1]Agosto!D25+[1]Hoja2!C18</f>
        <v>1099951.9017520584</v>
      </c>
      <c r="D14" s="5">
        <f>[1]Agosto!G25+[1]Hoja2!G18</f>
        <v>167274.91892113248</v>
      </c>
      <c r="E14" s="5">
        <f>'[1]isan '!H22+[1]Hoja2!H18</f>
        <v>30991.972229886163</v>
      </c>
      <c r="F14" s="5">
        <f>[1]Agosto!F25+[1]Hoja2!F18</f>
        <v>68.127967581327383</v>
      </c>
      <c r="G14" s="5">
        <f>[1]Agosto!E25+[1]Hoja2!E18</f>
        <v>191207.74582317504</v>
      </c>
      <c r="H14" s="5">
        <f>[1]fisc.!E22+[1]Hoja2!D18</f>
        <v>519877.78639160318</v>
      </c>
      <c r="I14" s="5">
        <f>'[1]comp. gasolina'!F18+'[1]INCENTIVO DE GASOLINA'!F18+[1]Hoja2!I18</f>
        <v>431523.86498246924</v>
      </c>
      <c r="J14" s="5">
        <f t="shared" si="0"/>
        <v>9468730.4986311439</v>
      </c>
      <c r="K14" s="3"/>
      <c r="L14" s="3"/>
      <c r="M14" s="3"/>
    </row>
    <row r="15" spans="1:13" ht="21">
      <c r="A15" s="4" t="s">
        <v>12</v>
      </c>
      <c r="B15" s="5">
        <f>[1]Agosto!C26+[1]Hoja2!B19</f>
        <v>6590845.4987507081</v>
      </c>
      <c r="C15" s="5">
        <f>[1]Agosto!D26+[1]Hoja2!C19</f>
        <v>1026104.3167337994</v>
      </c>
      <c r="D15" s="5">
        <f>[1]Agosto!G26+[1]Hoja2!G19</f>
        <v>156540.27365943781</v>
      </c>
      <c r="E15" s="5">
        <f>'[1]isan '!H23+[1]Hoja2!H19</f>
        <v>29091.814620198045</v>
      </c>
      <c r="F15" s="5">
        <f>[1]Agosto!F26+[1]Hoja2!F19</f>
        <v>46.073670508118902</v>
      </c>
      <c r="G15" s="5">
        <f>[1]Agosto!E26+[1]Hoja2!E19</f>
        <v>180744.81385157397</v>
      </c>
      <c r="H15" s="5">
        <f>[1]fisc.!E23+[1]Hoja2!D19</f>
        <v>482514.52732629742</v>
      </c>
      <c r="I15" s="5">
        <f>'[1]comp. gasolina'!F19+'[1]INCENTIVO DE GASOLINA'!F19+[1]Hoja2!I19</f>
        <v>434476.73201846471</v>
      </c>
      <c r="J15" s="5">
        <f t="shared" si="0"/>
        <v>8900364.0506309867</v>
      </c>
      <c r="K15" s="3"/>
      <c r="L15" s="3"/>
      <c r="M15" s="3"/>
    </row>
    <row r="16" spans="1:13" ht="21">
      <c r="A16" s="4" t="s">
        <v>13</v>
      </c>
      <c r="B16" s="5">
        <f>[1]Agosto!C27+[1]Hoja2!B20</f>
        <v>8808155.0604728591</v>
      </c>
      <c r="C16" s="5">
        <f>[1]Agosto!D27+[1]Hoja2!C20</f>
        <v>1367625.9203125155</v>
      </c>
      <c r="D16" s="5">
        <f>[1]Agosto!G27+[1]Hoja2!G20</f>
        <v>208978.67740111583</v>
      </c>
      <c r="E16" s="5">
        <f>'[1]isan '!H24+[1]Hoja2!H20</f>
        <v>38897.131772881556</v>
      </c>
      <c r="F16" s="5">
        <f>[1]Agosto!F27+[1]Hoja2!F20</f>
        <v>49.501553695075295</v>
      </c>
      <c r="G16" s="5">
        <f>[1]Agosto!E27+[1]Hoja2!E20</f>
        <v>242514.84951552385</v>
      </c>
      <c r="H16" s="5">
        <f>[1]fisc.!E24+[1]Hoja2!D20</f>
        <v>641440.86393621576</v>
      </c>
      <c r="I16" s="5">
        <f>'[1]comp. gasolina'!F20+'[1]INCENTIVO DE GASOLINA'!F20+[1]Hoja2!I20</f>
        <v>452382.00888389972</v>
      </c>
      <c r="J16" s="5">
        <f t="shared" si="0"/>
        <v>11760044.013848705</v>
      </c>
      <c r="K16" s="3"/>
      <c r="L16" s="3"/>
      <c r="M16" s="3"/>
    </row>
    <row r="17" spans="1:13" ht="21">
      <c r="A17" s="4" t="s">
        <v>14</v>
      </c>
      <c r="B17" s="5">
        <f>[1]Agosto!C28+[1]Hoja2!B21</f>
        <v>19049972.348133657</v>
      </c>
      <c r="C17" s="5">
        <f>[1]Agosto!D28+[1]Hoja2!C21</f>
        <v>2918109.9804157685</v>
      </c>
      <c r="D17" s="5">
        <f>[1]Agosto!G28+[1]Hoja2!G21</f>
        <v>449540.80743931746</v>
      </c>
      <c r="E17" s="5">
        <f>'[1]isan '!H25+[1]Hoja2!H21</f>
        <v>84321.463658898734</v>
      </c>
      <c r="F17" s="5">
        <f>[1]Agosto!F28+[1]Hoja2!F21</f>
        <v>-22.947736236455711</v>
      </c>
      <c r="G17" s="5">
        <f>[1]Agosto!E28+[1]Hoja2!E21</f>
        <v>534898.51615167479</v>
      </c>
      <c r="H17" s="5">
        <f>[1]fisc.!E25+[1]Hoja2!D21</f>
        <v>1350570.4917755548</v>
      </c>
      <c r="I17" s="5">
        <f>'[1]comp. gasolina'!F21+'[1]INCENTIVO DE GASOLINA'!F21+[1]Hoja2!I21</f>
        <v>1072577.751794507</v>
      </c>
      <c r="J17" s="5">
        <f t="shared" si="0"/>
        <v>25459968.411633138</v>
      </c>
      <c r="K17" s="3"/>
      <c r="L17" s="3"/>
      <c r="M17" s="3"/>
    </row>
    <row r="18" spans="1:13" ht="21">
      <c r="A18" s="4" t="s">
        <v>15</v>
      </c>
      <c r="B18" s="5">
        <f>[1]Agosto!C29+[1]Hoja2!B22</f>
        <v>40414915.422260731</v>
      </c>
      <c r="C18" s="5">
        <f>[1]Agosto!D29+[1]Hoja2!C22</f>
        <v>6278377.4699332835</v>
      </c>
      <c r="D18" s="5">
        <f>[1]Agosto!G29+[1]Hoja2!G22</f>
        <v>959065.2016288772</v>
      </c>
      <c r="E18" s="5">
        <f>'[1]isan '!H26+[1]Hoja2!H22</f>
        <v>178457.78789429733</v>
      </c>
      <c r="F18" s="5">
        <f>[1]Agosto!F29+[1]Hoja2!F22</f>
        <v>237.68697108138815</v>
      </c>
      <c r="G18" s="5">
        <f>[1]Agosto!E29+[1]Hoja2!E22</f>
        <v>1111899.0290687929</v>
      </c>
      <c r="H18" s="5">
        <f>[1]fisc.!E26+[1]Hoja2!D22</f>
        <v>2946138.882724382</v>
      </c>
      <c r="I18" s="5">
        <f>'[1]comp. gasolina'!F22+'[1]INCENTIVO DE GASOLINA'!F22+[1]Hoja2!I22</f>
        <v>1744121.6424494951</v>
      </c>
      <c r="J18" s="5">
        <f t="shared" si="0"/>
        <v>53633213.122930944</v>
      </c>
      <c r="K18" s="3"/>
      <c r="L18" s="3"/>
      <c r="M18" s="3"/>
    </row>
    <row r="19" spans="1:13" ht="21">
      <c r="A19" s="4" t="s">
        <v>16</v>
      </c>
      <c r="B19" s="5">
        <f>[1]Agosto!C30+[1]Hoja2!B23</f>
        <v>5906774.6404319797</v>
      </c>
      <c r="C19" s="5">
        <f>[1]Agosto!D30+[1]Hoja2!C23</f>
        <v>924436.42222036619</v>
      </c>
      <c r="D19" s="5">
        <f>[1]Agosto!G30+[1]Hoja2!G23</f>
        <v>140588.38918181523</v>
      </c>
      <c r="E19" s="5">
        <f>'[1]isan '!H27+[1]Hoja2!H23</f>
        <v>26048.496535921047</v>
      </c>
      <c r="F19" s="5">
        <f>[1]Agosto!F30+[1]Hoja2!F23</f>
        <v>57.080393681947875</v>
      </c>
      <c r="G19" s="5">
        <f>[1]Agosto!E30+[1]Hoja2!E23</f>
        <v>160721.06818784273</v>
      </c>
      <c r="H19" s="5">
        <f>[1]fisc.!E27+[1]Hoja2!D23</f>
        <v>436898.17263944226</v>
      </c>
      <c r="I19" s="5">
        <f>'[1]comp. gasolina'!F23+'[1]INCENTIVO DE GASOLINA'!F23+[1]Hoja2!I23</f>
        <v>456389.06643777183</v>
      </c>
      <c r="J19" s="5">
        <f t="shared" si="0"/>
        <v>8051913.3360288218</v>
      </c>
      <c r="K19" s="3"/>
      <c r="L19" s="3"/>
      <c r="M19" s="3"/>
    </row>
    <row r="20" spans="1:13" ht="21">
      <c r="A20" s="4" t="s">
        <v>17</v>
      </c>
      <c r="B20" s="5">
        <f>[1]Agosto!C31+[1]Hoja2!B24</f>
        <v>13398213.106889246</v>
      </c>
      <c r="C20" s="5">
        <f>[1]Agosto!D31+[1]Hoja2!C24</f>
        <v>2082558.0093210686</v>
      </c>
      <c r="D20" s="5">
        <f>[1]Agosto!G31+[1]Hoja2!G24</f>
        <v>318017.66877437441</v>
      </c>
      <c r="E20" s="5">
        <f>'[1]isan '!H28+[1]Hoja2!H24</f>
        <v>59155.92177724302</v>
      </c>
      <c r="F20" s="5">
        <f>[1]Agosto!F31+[1]Hoja2!F24</f>
        <v>82.629252398055485</v>
      </c>
      <c r="G20" s="5">
        <f>[1]Agosto!E31+[1]Hoja2!E24</f>
        <v>368306.36066454439</v>
      </c>
      <c r="H20" s="5">
        <f>[1]fisc.!E28+[1]Hoja2!D24</f>
        <v>977776.48120750824</v>
      </c>
      <c r="I20" s="5">
        <f>'[1]comp. gasolina'!F24+'[1]INCENTIVO DE GASOLINA'!F24+[1]Hoja2!I24</f>
        <v>666899.91150890582</v>
      </c>
      <c r="J20" s="5">
        <f t="shared" si="0"/>
        <v>17871010.089395288</v>
      </c>
      <c r="K20" s="3"/>
      <c r="L20" s="3"/>
      <c r="M20" s="3"/>
    </row>
    <row r="21" spans="1:13" ht="21">
      <c r="A21" s="4" t="s">
        <v>18</v>
      </c>
      <c r="B21" s="5">
        <f>[1]Agosto!C32+[1]Hoja2!B25</f>
        <v>8293716.2623522421</v>
      </c>
      <c r="C21" s="5">
        <f>[1]Agosto!D32+[1]Hoja2!C25</f>
        <v>1295325.9533710452</v>
      </c>
      <c r="D21" s="5">
        <f>[1]Agosto!G32+[1]Hoja2!G25</f>
        <v>197236.71721412512</v>
      </c>
      <c r="E21" s="5">
        <f>'[1]isan '!H29+[1]Hoja2!H25</f>
        <v>36587.968973548246</v>
      </c>
      <c r="F21" s="5">
        <f>[1]Agosto!F32+[1]Hoja2!F25</f>
        <v>71.389491822252296</v>
      </c>
      <c r="G21" s="5">
        <f>[1]Agosto!E32+[1]Hoja2!E25</f>
        <v>226369.16176357557</v>
      </c>
      <c r="H21" s="5">
        <f>[1]fisc.!E29+[1]Hoja2!D25</f>
        <v>610976.34592167637</v>
      </c>
      <c r="I21" s="5">
        <f>'[1]comp. gasolina'!F25+'[1]INCENTIVO DE GASOLINA'!F25+[1]Hoja2!I25</f>
        <v>425185.7308540988</v>
      </c>
      <c r="J21" s="5">
        <f t="shared" si="0"/>
        <v>11085469.529942134</v>
      </c>
      <c r="K21" s="3"/>
      <c r="L21" s="3"/>
      <c r="M21" s="3"/>
    </row>
    <row r="22" spans="1:13" ht="21">
      <c r="A22" s="4" t="s">
        <v>19</v>
      </c>
      <c r="B22" s="5">
        <f>[1]Agosto!C33+[1]Hoja2!B26</f>
        <v>8486725.4861479886</v>
      </c>
      <c r="C22" s="5">
        <f>[1]Agosto!D33+[1]Hoja2!C26</f>
        <v>1324287.0219237339</v>
      </c>
      <c r="D22" s="5">
        <f>[1]Agosto!G33+[1]Hoja2!G26</f>
        <v>201754.37142738866</v>
      </c>
      <c r="E22" s="5">
        <f>'[1]isan '!H30+[1]Hoja2!H26</f>
        <v>37445.275723589657</v>
      </c>
      <c r="F22" s="5">
        <f>[1]Agosto!F33+[1]Hoja2!F26</f>
        <v>69.182187182136545</v>
      </c>
      <c r="G22" s="5">
        <f>[1]Agosto!E33+[1]Hoja2!E26</f>
        <v>231946.71789636731</v>
      </c>
      <c r="H22" s="5">
        <f>[1]fisc.!E30+[1]Hoja2!D26</f>
        <v>624101.59275650489</v>
      </c>
      <c r="I22" s="5">
        <f>'[1]comp. gasolina'!F26+'[1]INCENTIVO DE GASOLINA'!F26+[1]Hoja2!I26</f>
        <v>492712.12623189011</v>
      </c>
      <c r="J22" s="5">
        <f t="shared" si="0"/>
        <v>11399041.774294645</v>
      </c>
      <c r="K22" s="3"/>
      <c r="L22" s="3"/>
      <c r="M22" s="3"/>
    </row>
    <row r="23" spans="1:13" ht="21">
      <c r="A23" s="4" t="s">
        <v>20</v>
      </c>
      <c r="B23" s="5">
        <f>[1]Agosto!C34+[1]Hoja2!B27</f>
        <v>3965724.6210566801</v>
      </c>
      <c r="C23" s="5">
        <f>[1]Agosto!D34+[1]Hoja2!C27</f>
        <v>621042.35571152577</v>
      </c>
      <c r="D23" s="5">
        <f>[1]Agosto!G34+[1]Hoja2!G27</f>
        <v>94412.841165450998</v>
      </c>
      <c r="E23" s="5">
        <f>'[1]isan '!H31+[1]Hoja2!H27</f>
        <v>17486.668143561965</v>
      </c>
      <c r="F23" s="5">
        <f>[1]Agosto!F34+[1]Hoja2!F27</f>
        <v>39.598638644918118</v>
      </c>
      <c r="G23" s="5">
        <f>[1]Agosto!E34+[1]Hoja2!E27</f>
        <v>107804.07630605197</v>
      </c>
      <c r="H23" s="5">
        <f>[1]fisc.!E31+[1]Hoja2!D27</f>
        <v>293686.63088792929</v>
      </c>
      <c r="I23" s="5">
        <f>'[1]comp. gasolina'!F27+'[1]INCENTIVO DE GASOLINA'!F27+[1]Hoja2!I27</f>
        <v>421305.21624538139</v>
      </c>
      <c r="J23" s="5">
        <f t="shared" si="0"/>
        <v>5521502.0081552267</v>
      </c>
      <c r="K23" s="3"/>
      <c r="L23" s="3"/>
      <c r="M23" s="3"/>
    </row>
    <row r="24" spans="1:13" ht="21">
      <c r="A24" s="4" t="s">
        <v>3</v>
      </c>
      <c r="B24" s="5">
        <f>[1]Agosto!C35+[1]Hoja2!B28</f>
        <v>7913497.8234127639</v>
      </c>
      <c r="C24" s="5">
        <f>[1]Agosto!D35+[1]Hoja2!C28</f>
        <v>1224244.8597788524</v>
      </c>
      <c r="D24" s="5">
        <f>[1]Agosto!G35+[1]Hoja2!G28</f>
        <v>187479.03395201947</v>
      </c>
      <c r="E24" s="5">
        <f>'[1]isan '!H32+[1]Hoja2!H28</f>
        <v>34968.345204674544</v>
      </c>
      <c r="F24" s="5">
        <f>[1]Agosto!F35+[1]Hoja2!F28</f>
        <v>29.854556081742928</v>
      </c>
      <c r="G24" s="5">
        <f>[1]Agosto!E35+[1]Hoja2!E28</f>
        <v>219051.28803693957</v>
      </c>
      <c r="H24" s="5">
        <f>[1]fisc.!E32+[1]Hoja2!D28</f>
        <v>572160.03540310857</v>
      </c>
      <c r="I24" s="5">
        <f>'[1]comp. gasolina'!F28+'[1]INCENTIVO DE GASOLINA'!F28+[1]Hoja2!I28</f>
        <v>654081.57650856744</v>
      </c>
      <c r="J24" s="5">
        <f t="shared" si="0"/>
        <v>10805512.816853005</v>
      </c>
      <c r="K24" s="3"/>
      <c r="L24" s="3"/>
      <c r="M24" s="3"/>
    </row>
    <row r="25" spans="1:13" ht="21">
      <c r="A25" s="6"/>
      <c r="B25" s="7"/>
      <c r="C25" s="7"/>
      <c r="D25" s="7"/>
      <c r="E25" s="7"/>
      <c r="F25" s="7"/>
      <c r="G25" s="7"/>
      <c r="H25" s="7"/>
      <c r="I25" s="7"/>
      <c r="J25" s="7"/>
    </row>
    <row r="26" spans="1:13" ht="21">
      <c r="A26" s="8" t="s">
        <v>21</v>
      </c>
      <c r="B26" s="9">
        <f t="shared" ref="B26:J26" si="1">SUM(B7:B25)</f>
        <v>267458423.97999999</v>
      </c>
      <c r="C26" s="9">
        <f t="shared" si="1"/>
        <v>41555935.000000007</v>
      </c>
      <c r="D26" s="9">
        <f t="shared" si="1"/>
        <v>6347331.5399999963</v>
      </c>
      <c r="E26" s="9">
        <f t="shared" si="1"/>
        <v>1180967.04</v>
      </c>
      <c r="F26" s="9">
        <f t="shared" si="1"/>
        <v>1595.0000000000005</v>
      </c>
      <c r="G26" s="9">
        <f t="shared" si="1"/>
        <v>7356564.160000002</v>
      </c>
      <c r="H26" s="9">
        <f t="shared" si="1"/>
        <v>19503279.620000005</v>
      </c>
      <c r="I26" s="9">
        <f t="shared" si="1"/>
        <v>13500043.040000008</v>
      </c>
      <c r="J26" s="9">
        <f t="shared" si="1"/>
        <v>356904139.37999994</v>
      </c>
      <c r="K26" s="2"/>
      <c r="L26" s="3"/>
      <c r="M26" s="3"/>
    </row>
    <row r="27" spans="1:13" ht="21">
      <c r="A27" s="4" t="s">
        <v>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3">
      <c r="J28" s="3" t="s">
        <v>1</v>
      </c>
    </row>
    <row r="29" spans="1:13">
      <c r="B29" s="3"/>
      <c r="C29" s="3"/>
      <c r="D29" s="3"/>
      <c r="E29" s="3"/>
      <c r="F29" s="3"/>
      <c r="G29" s="3"/>
      <c r="H29" s="3"/>
      <c r="I29" s="3"/>
      <c r="J29" s="1"/>
      <c r="K29" s="2"/>
    </row>
    <row r="30" spans="1:13">
      <c r="B30" s="3"/>
      <c r="C30" s="3"/>
      <c r="D30" s="3"/>
      <c r="E30" s="3"/>
      <c r="F30" s="3"/>
      <c r="G30" s="3"/>
      <c r="H30" s="3"/>
      <c r="I30" s="3"/>
      <c r="J30" s="1"/>
      <c r="K30" s="2"/>
    </row>
    <row r="31" spans="1:13">
      <c r="B31" s="3"/>
      <c r="C31" s="3"/>
      <c r="D31" s="3"/>
      <c r="E31" s="3"/>
      <c r="F31" s="3"/>
      <c r="G31" s="3"/>
      <c r="H31" s="3"/>
      <c r="I31" s="3"/>
      <c r="J31" s="1"/>
      <c r="K31" s="2"/>
    </row>
    <row r="32" spans="1:13">
      <c r="B32" s="3"/>
      <c r="C32" s="3"/>
      <c r="D32" s="3"/>
      <c r="E32" s="3"/>
      <c r="F32" s="3"/>
      <c r="G32" s="3"/>
      <c r="H32" s="3"/>
      <c r="I32" s="3"/>
      <c r="J32" s="3"/>
      <c r="K32" s="2"/>
    </row>
    <row r="33" spans="2:11">
      <c r="B33" s="3"/>
      <c r="C33" s="3"/>
      <c r="D33" s="3"/>
      <c r="E33" s="3"/>
      <c r="F33" s="3"/>
      <c r="G33" s="3"/>
      <c r="H33" s="3"/>
      <c r="I33" s="3"/>
      <c r="J33" s="1"/>
      <c r="K33" s="2"/>
    </row>
    <row r="34" spans="2:11">
      <c r="B34" s="3"/>
      <c r="C34" s="3"/>
      <c r="D34" s="3"/>
      <c r="E34" s="3"/>
      <c r="F34" s="3"/>
      <c r="G34" s="3"/>
      <c r="H34" s="3"/>
      <c r="I34" s="3"/>
      <c r="J34" s="1"/>
      <c r="K34" s="2"/>
    </row>
    <row r="35" spans="2:11">
      <c r="B35" s="3"/>
      <c r="C35" s="3"/>
      <c r="D35" s="3"/>
      <c r="E35" s="3"/>
      <c r="F35" s="3"/>
      <c r="G35" s="3"/>
      <c r="H35" s="3"/>
      <c r="I35" s="3"/>
      <c r="J35" s="1"/>
      <c r="K35" s="2"/>
    </row>
    <row r="36" spans="2:11">
      <c r="B36" s="3"/>
      <c r="C36" s="3"/>
      <c r="D36" s="3"/>
      <c r="E36" s="3"/>
      <c r="F36" s="3"/>
      <c r="G36" s="3"/>
      <c r="H36" s="3"/>
      <c r="I36" s="3"/>
      <c r="J36" s="1"/>
      <c r="K36" s="2"/>
    </row>
    <row r="37" spans="2:11">
      <c r="B37" s="3"/>
      <c r="C37" s="3"/>
      <c r="D37" s="3"/>
      <c r="E37" s="3"/>
      <c r="F37" s="3"/>
      <c r="G37" s="3"/>
      <c r="H37" s="3"/>
      <c r="I37" s="3"/>
      <c r="J37" s="1"/>
      <c r="K37" s="2"/>
    </row>
    <row r="38" spans="2:11">
      <c r="B38" s="3"/>
      <c r="C38" s="3"/>
      <c r="D38" s="3"/>
      <c r="E38" s="3"/>
      <c r="F38" s="3"/>
      <c r="G38" s="3"/>
      <c r="H38" s="3"/>
      <c r="I38" s="3"/>
      <c r="J38" s="1"/>
      <c r="K38" s="2"/>
    </row>
    <row r="39" spans="2:11">
      <c r="B39" s="3"/>
      <c r="C39" s="3"/>
      <c r="D39" s="3"/>
      <c r="E39" s="3"/>
      <c r="F39" s="3"/>
      <c r="G39" s="3"/>
      <c r="H39" s="3"/>
      <c r="I39" s="3"/>
      <c r="J39" s="1"/>
      <c r="K39" s="2"/>
    </row>
    <row r="40" spans="2:11">
      <c r="B40" s="3"/>
      <c r="C40" s="3"/>
      <c r="D40" s="3"/>
      <c r="E40" s="3"/>
      <c r="F40" s="3"/>
      <c r="G40" s="3"/>
      <c r="H40" s="3"/>
      <c r="I40" s="3"/>
      <c r="J40" s="1"/>
      <c r="K40" s="2"/>
    </row>
    <row r="41" spans="2:11">
      <c r="B41" s="3"/>
      <c r="C41" s="3"/>
      <c r="D41" s="3"/>
      <c r="E41" s="3"/>
      <c r="F41" s="3"/>
      <c r="G41" s="3"/>
      <c r="H41" s="3"/>
      <c r="I41" s="3"/>
      <c r="J41" s="1"/>
      <c r="K41" s="2"/>
    </row>
    <row r="42" spans="2:11">
      <c r="B42" s="3"/>
      <c r="C42" s="3"/>
      <c r="D42" s="3"/>
      <c r="E42" s="3"/>
      <c r="F42" s="3"/>
      <c r="G42" s="3"/>
      <c r="H42" s="3"/>
      <c r="I42" s="3"/>
      <c r="J42" s="1"/>
      <c r="K42" s="2"/>
    </row>
    <row r="43" spans="2:11">
      <c r="B43" s="3"/>
      <c r="C43" s="3"/>
      <c r="D43" s="3"/>
      <c r="E43" s="3"/>
      <c r="F43" s="3"/>
      <c r="G43" s="3"/>
      <c r="H43" s="3"/>
      <c r="I43" s="3"/>
      <c r="J43" s="1"/>
      <c r="K43" s="2"/>
    </row>
    <row r="44" spans="2:11">
      <c r="B44" s="3"/>
      <c r="C44" s="3"/>
      <c r="D44" s="3"/>
      <c r="E44" s="3"/>
      <c r="F44" s="3"/>
      <c r="G44" s="3"/>
      <c r="H44" s="3"/>
      <c r="I44" s="3"/>
      <c r="J44" s="1"/>
      <c r="K44" s="2"/>
    </row>
    <row r="45" spans="2:11">
      <c r="B45" s="3"/>
      <c r="C45" s="3"/>
      <c r="D45" s="3"/>
      <c r="E45" s="3"/>
      <c r="F45" s="3"/>
      <c r="G45" s="3"/>
      <c r="H45" s="3"/>
      <c r="I45" s="3"/>
      <c r="J45" s="1"/>
      <c r="K45" s="2"/>
    </row>
    <row r="46" spans="2:11">
      <c r="B46" s="3"/>
      <c r="C46" s="3"/>
      <c r="D46" s="3"/>
      <c r="E46" s="3"/>
      <c r="F46" s="3"/>
      <c r="G46" s="3"/>
      <c r="H46" s="3"/>
      <c r="I46" s="3"/>
      <c r="J46" s="1"/>
      <c r="K46" s="2"/>
    </row>
    <row r="47" spans="2:11">
      <c r="B47" s="3"/>
      <c r="C47" s="3"/>
      <c r="D47" s="3"/>
      <c r="E47" s="3"/>
      <c r="F47" s="3"/>
      <c r="G47" s="3"/>
      <c r="H47" s="3"/>
      <c r="I47" s="3"/>
      <c r="J47" s="1"/>
    </row>
    <row r="48" spans="2:11">
      <c r="B48" s="3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PART. FEDERALES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Windows User</cp:lastModifiedBy>
  <cp:lastPrinted>2016-08-22T19:04:54Z</cp:lastPrinted>
  <dcterms:created xsi:type="dcterms:W3CDTF">2014-08-21T16:54:56Z</dcterms:created>
  <dcterms:modified xsi:type="dcterms:W3CDTF">2017-09-01T20:45:55Z</dcterms:modified>
</cp:coreProperties>
</file>