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21840" windowHeight="12255"/>
  </bookViews>
  <sheets>
    <sheet name="F4 BP-LDF (Cuenta 2017)" sheetId="1" r:id="rId1"/>
  </sheets>
  <definedNames>
    <definedName name="_xlnm._FilterDatabase" localSheetId="0" hidden="1">'F4 BP-LDF (Cuenta 2017)'!$B$1:$B$105</definedName>
    <definedName name="_xlnm.Print_Titles" localSheetId="0">'F4 BP-LDF (Cuenta 2017)'!$1:$5</definedName>
  </definedNames>
  <calcPr calcId="125725"/>
</workbook>
</file>

<file path=xl/calcChain.xml><?xml version="1.0" encoding="utf-8"?>
<calcChain xmlns="http://schemas.openxmlformats.org/spreadsheetml/2006/main">
  <c r="C76" i="1"/>
  <c r="C22"/>
  <c r="C23"/>
  <c r="G76"/>
  <c r="E76"/>
  <c r="G60"/>
  <c r="E60"/>
  <c r="C44"/>
  <c r="G95"/>
  <c r="E95"/>
  <c r="C95"/>
  <c r="G89"/>
  <c r="F89"/>
  <c r="E89"/>
  <c r="D89"/>
  <c r="C89"/>
  <c r="G88"/>
  <c r="E88"/>
  <c r="C88"/>
  <c r="G84"/>
  <c r="E84"/>
  <c r="C84"/>
  <c r="G71"/>
  <c r="G15" s="1"/>
  <c r="G13" s="1"/>
  <c r="E71"/>
  <c r="C71"/>
  <c r="G67"/>
  <c r="E67"/>
  <c r="C67"/>
  <c r="G66"/>
  <c r="G75" s="1"/>
  <c r="E66"/>
  <c r="E75" s="1"/>
  <c r="C66"/>
  <c r="C75" s="1"/>
  <c r="G59"/>
  <c r="G55"/>
  <c r="E55"/>
  <c r="E14" s="1"/>
  <c r="E13" s="1"/>
  <c r="C55"/>
  <c r="G51"/>
  <c r="E51"/>
  <c r="C51"/>
  <c r="G50"/>
  <c r="E50"/>
  <c r="E59" s="1"/>
  <c r="C50"/>
  <c r="C59" s="1"/>
  <c r="C60" s="1"/>
  <c r="G42"/>
  <c r="E42"/>
  <c r="E40" s="1"/>
  <c r="C42"/>
  <c r="G41"/>
  <c r="E41"/>
  <c r="C41"/>
  <c r="C40" s="1"/>
  <c r="G40"/>
  <c r="G39"/>
  <c r="G37" s="1"/>
  <c r="G44" s="1"/>
  <c r="G11" s="1"/>
  <c r="E39"/>
  <c r="C39"/>
  <c r="G38"/>
  <c r="E38"/>
  <c r="E37" s="1"/>
  <c r="C38"/>
  <c r="C37"/>
  <c r="C11" s="1"/>
  <c r="G28"/>
  <c r="E28"/>
  <c r="C28"/>
  <c r="G19"/>
  <c r="E19"/>
  <c r="G18"/>
  <c r="E18"/>
  <c r="G17"/>
  <c r="E17"/>
  <c r="E15"/>
  <c r="C15"/>
  <c r="C13" s="1"/>
  <c r="G14"/>
  <c r="C14"/>
  <c r="E10"/>
  <c r="G10" s="1"/>
  <c r="C10"/>
  <c r="C8" s="1"/>
  <c r="C21" s="1"/>
  <c r="E9"/>
  <c r="G9" s="1"/>
  <c r="C9"/>
  <c r="C32" l="1"/>
  <c r="E44"/>
  <c r="E11" s="1"/>
  <c r="E8" s="1"/>
  <c r="E21" s="1"/>
  <c r="E22" s="1"/>
  <c r="E23" s="1"/>
  <c r="E32" s="1"/>
  <c r="G8"/>
  <c r="G21" s="1"/>
  <c r="G22" s="1"/>
  <c r="G23" s="1"/>
  <c r="G32" s="1"/>
</calcChain>
</file>

<file path=xl/sharedStrings.xml><?xml version="1.0" encoding="utf-8"?>
<sst xmlns="http://schemas.openxmlformats.org/spreadsheetml/2006/main" count="79" uniqueCount="54">
  <si>
    <t>Gobierno del Estado de Sinaloa</t>
  </si>
  <si>
    <r>
      <t xml:space="preserve">Balance Presupuestario - LDF </t>
    </r>
    <r>
      <rPr>
        <b/>
        <u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>/</t>
    </r>
  </si>
  <si>
    <t>Del 1 de enero al 31 de diciembre 2017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</si>
  <si>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</si>
  <si>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</si>
  <si>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</si>
  <si>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</si>
  <si>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</si>
  <si>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</si>
  <si>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</si>
  <si>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</si>
  <si>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</si>
  <si>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</si>
  <si>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</si>
  <si>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</si>
  <si>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</si>
  <si>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</si>
  <si>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</si>
  <si>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</si>
  <si>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</si>
  <si>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</si>
  <si>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</si>
  <si>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</si>
  <si>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</si>
  <si>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</si>
  <si>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</si>
  <si>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</si>
  <si>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</si>
  <si>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</si>
  <si>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</si>
  <si>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</si>
  <si>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</si>
  <si>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</si>
  <si>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</si>
  <si>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r>
      <rPr>
        <b/>
        <sz val="9"/>
        <color theme="1"/>
        <rFont val="Calibri"/>
        <family val="2"/>
        <scheme val="minor"/>
      </rPr>
      <t xml:space="preserve">Balance Presupuestario - LDF 1/ </t>
    </r>
    <r>
      <rPr>
        <sz val="9"/>
        <color theme="1"/>
        <rFont val="Calibri"/>
        <family val="2"/>
        <scheme val="minor"/>
      </rPr>
      <t xml:space="preserve">Consideraciones  del Gasto No Etiquetado y Gasto Etiquetado del ejercicio 2017.
Los recursos de Alimentación de Reos Federales, están registrados de origen en las Transferencias Federales Etiquetadas, en la parte del Ingreso. </t>
    </r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</si>
  <si>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</si>
  <si>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</si>
  <si>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</si>
  <si>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</si>
  <si>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</si>
  <si>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</si>
  <si>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</si>
  <si>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</si>
  <si>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Gasto Etiquetado</t>
  </si>
  <si>
    <t xml:space="preserve"> Amortización de la Deuda Pública con Gasto Etiquetado</t>
  </si>
  <si>
    <t>Gasto Etiquetado SIN Amortizacion de la Deuda</t>
  </si>
  <si>
    <t>Gasto No Etiquetado</t>
  </si>
  <si>
    <t xml:space="preserve"> Amortización de la Deuda Pública con Gasto NO Etiquetado</t>
  </si>
  <si>
    <t>Gasto No Etiquetado SIN Amortizacion de la Deuda</t>
  </si>
  <si>
    <t xml:space="preserve">Total Gasto </t>
  </si>
  <si>
    <t>Información de Ingresos</t>
  </si>
  <si>
    <t xml:space="preserve">Ingresos de Libre Disposición </t>
  </si>
  <si>
    <t>Transferencias Federales Etiquetadas</t>
  </si>
  <si>
    <t>Total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</si>
</sst>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15"/>
      <color indexed="8"/>
      <name val="Arial"/>
      <family val="2"/>
    </font>
    <font>
      <b/>
      <sz val="9"/>
      <color rgb="FFFF0000"/>
      <name val="Calibri"/>
      <family val="2"/>
      <scheme val="minor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F1D3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4" fillId="0" borderId="0"/>
    <xf numFmtId="0" fontId="15" fillId="0" borderId="0"/>
    <xf numFmtId="0" fontId="14" fillId="0" borderId="0"/>
  </cellStyleXfs>
  <cellXfs count="85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5" fillId="0" borderId="0" xfId="0" applyFont="1" applyFill="1" applyBorder="1" applyAlignment="1">
      <alignment horizontal="left" vertical="center" indent="1"/>
    </xf>
    <xf numFmtId="0" fontId="6" fillId="0" borderId="0" xfId="0" applyFont="1"/>
    <xf numFmtId="0" fontId="3" fillId="0" borderId="4" xfId="0" applyFont="1" applyFill="1" applyBorder="1"/>
    <xf numFmtId="0" fontId="5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3" fontId="2" fillId="0" borderId="4" xfId="0" applyNumberFormat="1" applyFont="1" applyFill="1" applyBorder="1" applyAlignment="1">
      <alignment horizontal="right" vertical="top" wrapText="1"/>
    </xf>
    <xf numFmtId="3" fontId="2" fillId="0" borderId="5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center" wrapText="1" indent="2"/>
    </xf>
    <xf numFmtId="3" fontId="5" fillId="0" borderId="4" xfId="2" applyNumberFormat="1" applyFont="1" applyFill="1" applyBorder="1" applyAlignment="1" applyProtection="1">
      <alignment horizontal="right" vertical="top"/>
      <protection locked="0"/>
    </xf>
    <xf numFmtId="3" fontId="5" fillId="0" borderId="5" xfId="2" applyNumberFormat="1" applyFont="1" applyFill="1" applyBorder="1" applyAlignment="1" applyProtection="1">
      <alignment horizontal="right" vertical="top"/>
      <protection locked="0"/>
    </xf>
    <xf numFmtId="3" fontId="5" fillId="0" borderId="4" xfId="0" applyNumberFormat="1" applyFont="1" applyFill="1" applyBorder="1" applyAlignment="1">
      <alignment horizontal="right" vertical="top" wrapText="1"/>
    </xf>
    <xf numFmtId="3" fontId="5" fillId="0" borderId="5" xfId="0" applyNumberFormat="1" applyFont="1" applyFill="1" applyBorder="1" applyAlignment="1">
      <alignment horizontal="right" vertical="top" wrapText="1"/>
    </xf>
    <xf numFmtId="0" fontId="3" fillId="0" borderId="0" xfId="0" applyFont="1" applyFill="1"/>
    <xf numFmtId="3" fontId="3" fillId="0" borderId="0" xfId="0" applyNumberFormat="1" applyFont="1" applyFill="1"/>
    <xf numFmtId="3" fontId="3" fillId="0" borderId="0" xfId="0" applyNumberFormat="1" applyFont="1"/>
    <xf numFmtId="0" fontId="3" fillId="0" borderId="4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6" xfId="0" applyFont="1" applyFill="1" applyBorder="1"/>
    <xf numFmtId="0" fontId="5" fillId="0" borderId="7" xfId="0" applyFont="1" applyFill="1" applyBorder="1" applyAlignment="1">
      <alignment vertical="center" wrapText="1"/>
    </xf>
    <xf numFmtId="3" fontId="5" fillId="0" borderId="6" xfId="0" applyNumberFormat="1" applyFont="1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 wrapText="1"/>
    </xf>
    <xf numFmtId="3" fontId="2" fillId="0" borderId="4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 indent="1"/>
    </xf>
    <xf numFmtId="3" fontId="5" fillId="0" borderId="4" xfId="0" applyNumberFormat="1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vertical="center" wrapText="1"/>
    </xf>
    <xf numFmtId="3" fontId="2" fillId="0" borderId="4" xfId="0" applyNumberFormat="1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indent="1"/>
    </xf>
    <xf numFmtId="3" fontId="8" fillId="0" borderId="4" xfId="0" applyNumberFormat="1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Fill="1" applyBorder="1" applyAlignment="1">
      <alignment horizontal="justify" vertical="top" wrapText="1"/>
    </xf>
    <xf numFmtId="0" fontId="5" fillId="0" borderId="9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Fill="1" applyBorder="1"/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10" fillId="0" borderId="0" xfId="0" applyFont="1" applyFill="1"/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/>
    <xf numFmtId="0" fontId="13" fillId="0" borderId="0" xfId="0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vertical="center"/>
    </xf>
    <xf numFmtId="0" fontId="10" fillId="0" borderId="0" xfId="0" applyFont="1"/>
    <xf numFmtId="0" fontId="2" fillId="3" borderId="0" xfId="0" applyFont="1" applyFill="1" applyBorder="1" applyAlignment="1">
      <alignment horizontal="right" vertical="center"/>
    </xf>
    <xf numFmtId="3" fontId="2" fillId="3" borderId="0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vertical="center"/>
    </xf>
    <xf numFmtId="164" fontId="3" fillId="0" borderId="0" xfId="1" applyNumberFormat="1" applyFont="1" applyBorder="1"/>
    <xf numFmtId="164" fontId="3" fillId="0" borderId="0" xfId="1" applyNumberFormat="1" applyFont="1"/>
    <xf numFmtId="0" fontId="6" fillId="4" borderId="1" xfId="0" applyFont="1" applyFill="1" applyBorder="1"/>
    <xf numFmtId="0" fontId="7" fillId="4" borderId="2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justify" vertical="top" wrapText="1"/>
    </xf>
  </cellXfs>
  <cellStyles count="6">
    <cellStyle name="Millares" xfId="1" builtinId="3"/>
    <cellStyle name="Normal" xfId="0" builtinId="0"/>
    <cellStyle name="Normal 2" xfId="3"/>
    <cellStyle name="Normal 2 2" xfId="4"/>
    <cellStyle name="Normal 2 3" xfId="2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showGridLines="0" tabSelected="1" zoomScale="112" zoomScaleNormal="112" workbookViewId="0">
      <pane ySplit="6" topLeftCell="A25" activePane="bottomLeft" state="frozen"/>
      <selection pane="bottomLeft" activeCell="A46" sqref="A46:G46"/>
    </sheetView>
  </sheetViews>
  <sheetFormatPr baseColWidth="10" defaultColWidth="11" defaultRowHeight="12"/>
  <cols>
    <col min="1" max="1" width="1.5703125" style="1" customWidth="1"/>
    <col min="2" max="2" width="82" style="1" customWidth="1"/>
    <col min="3" max="3" width="12.28515625" style="47" customWidth="1"/>
    <col min="4" max="4" width="0.7109375" style="1" customWidth="1"/>
    <col min="5" max="5" width="12.28515625" style="47" customWidth="1"/>
    <col min="6" max="6" width="0.42578125" style="1" customWidth="1"/>
    <col min="7" max="7" width="12.140625" style="47" customWidth="1"/>
    <col min="8" max="8" width="0.42578125" style="1" customWidth="1"/>
    <col min="9" max="9" width="21.28515625" style="1" bestFit="1" customWidth="1"/>
    <col min="10" max="11" width="11.85546875" style="1" bestFit="1" customWidth="1"/>
    <col min="12" max="12" width="11" style="1"/>
    <col min="13" max="13" width="11.85546875" style="1" bestFit="1" customWidth="1"/>
    <col min="14" max="16384" width="11" style="1"/>
  </cols>
  <sheetData>
    <row r="1" spans="1:15" ht="12.75" customHeight="1">
      <c r="A1" s="82" t="s">
        <v>0</v>
      </c>
      <c r="B1" s="82"/>
      <c r="C1" s="82"/>
      <c r="D1" s="82"/>
      <c r="E1" s="82"/>
      <c r="F1" s="82"/>
      <c r="G1" s="82"/>
    </row>
    <row r="2" spans="1:15" ht="12.75" customHeight="1">
      <c r="A2" s="82" t="s">
        <v>1</v>
      </c>
      <c r="B2" s="82"/>
      <c r="C2" s="82"/>
      <c r="D2" s="82"/>
      <c r="E2" s="82"/>
      <c r="F2" s="82"/>
      <c r="G2" s="82"/>
    </row>
    <row r="3" spans="1:15" ht="12.75" customHeight="1">
      <c r="A3" s="83" t="s">
        <v>2</v>
      </c>
      <c r="B3" s="83"/>
      <c r="C3" s="83"/>
      <c r="D3" s="83"/>
      <c r="E3" s="83"/>
      <c r="F3" s="83"/>
      <c r="G3" s="83"/>
    </row>
    <row r="4" spans="1:15" ht="12.75" customHeight="1">
      <c r="A4" s="82" t="s">
        <v>3</v>
      </c>
      <c r="B4" s="82"/>
      <c r="C4" s="82"/>
      <c r="D4" s="82"/>
      <c r="E4" s="82"/>
      <c r="F4" s="82"/>
      <c r="G4" s="82"/>
    </row>
    <row r="5" spans="1:15" ht="3" customHeight="1">
      <c r="A5" s="2"/>
      <c r="B5" s="3"/>
      <c r="C5" s="2"/>
      <c r="D5" s="2"/>
      <c r="E5" s="2"/>
      <c r="F5" s="2"/>
      <c r="G5" s="2"/>
    </row>
    <row r="6" spans="1:15" s="4" customFormat="1" ht="27.75" customHeight="1">
      <c r="A6" s="77"/>
      <c r="B6" s="78" t="s">
        <v>4</v>
      </c>
      <c r="C6" s="79" t="s">
        <v>5</v>
      </c>
      <c r="D6" s="80"/>
      <c r="E6" s="79" t="s">
        <v>6</v>
      </c>
      <c r="F6" s="80"/>
      <c r="G6" s="79" t="s">
        <v>7</v>
      </c>
      <c r="H6" s="80"/>
    </row>
    <row r="7" spans="1:15" ht="6" customHeight="1">
      <c r="A7" s="5"/>
      <c r="B7" s="6"/>
      <c r="C7" s="7"/>
      <c r="D7" s="8"/>
      <c r="E7" s="7"/>
      <c r="F7" s="8"/>
      <c r="G7" s="7"/>
      <c r="H7" s="8"/>
    </row>
    <row r="8" spans="1:15" ht="13.5" customHeight="1">
      <c r="A8" s="5"/>
      <c r="B8" s="9" t="s">
        <v>8</v>
      </c>
      <c r="C8" s="10">
        <f>+C9+C10+C11</f>
        <v>47836589445</v>
      </c>
      <c r="D8" s="11"/>
      <c r="E8" s="10">
        <f>+E9+E10+E11</f>
        <v>53367941815.410004</v>
      </c>
      <c r="F8" s="11"/>
      <c r="G8" s="10">
        <f>+G9+G10+G11</f>
        <v>53367941815.410004</v>
      </c>
      <c r="H8" s="11"/>
    </row>
    <row r="9" spans="1:15" ht="12" customHeight="1">
      <c r="A9" s="5"/>
      <c r="B9" s="12" t="s">
        <v>9</v>
      </c>
      <c r="C9" s="13">
        <f>C93</f>
        <v>22792777933</v>
      </c>
      <c r="D9" s="14"/>
      <c r="E9" s="13">
        <f>E93</f>
        <v>23978473601</v>
      </c>
      <c r="F9" s="14"/>
      <c r="G9" s="13">
        <f>E9</f>
        <v>23978473601</v>
      </c>
      <c r="H9" s="14"/>
    </row>
    <row r="10" spans="1:15" ht="12" customHeight="1">
      <c r="A10" s="5"/>
      <c r="B10" s="12" t="s">
        <v>10</v>
      </c>
      <c r="C10" s="15">
        <f>C94</f>
        <v>25190838454</v>
      </c>
      <c r="D10" s="16"/>
      <c r="E10" s="15">
        <f>E94</f>
        <v>29513786652</v>
      </c>
      <c r="F10" s="16"/>
      <c r="G10" s="15">
        <f>E10</f>
        <v>29513786652</v>
      </c>
      <c r="H10" s="16"/>
      <c r="I10" s="17"/>
    </row>
    <row r="11" spans="1:15" ht="12" customHeight="1">
      <c r="A11" s="5"/>
      <c r="B11" s="12" t="s">
        <v>11</v>
      </c>
      <c r="C11" s="15">
        <f>+C44</f>
        <v>-147026942</v>
      </c>
      <c r="D11" s="16"/>
      <c r="E11" s="15">
        <f>+E44</f>
        <v>-124318437.59</v>
      </c>
      <c r="F11" s="16"/>
      <c r="G11" s="15">
        <f>+G44</f>
        <v>-124318437.59</v>
      </c>
      <c r="H11" s="16"/>
      <c r="I11" s="17"/>
    </row>
    <row r="12" spans="1:15" ht="6.75" customHeight="1">
      <c r="A12" s="5"/>
      <c r="B12" s="6"/>
      <c r="C12" s="15"/>
      <c r="D12" s="16"/>
      <c r="E12" s="15"/>
      <c r="F12" s="16"/>
      <c r="G12" s="15"/>
      <c r="H12" s="16"/>
      <c r="I12" s="17"/>
    </row>
    <row r="13" spans="1:15" ht="13.5" customHeight="1">
      <c r="A13" s="5"/>
      <c r="B13" s="9" t="s">
        <v>12</v>
      </c>
      <c r="C13" s="10">
        <f>+C14+C15</f>
        <v>47836589445</v>
      </c>
      <c r="D13" s="11"/>
      <c r="E13" s="10">
        <f>+E14+E15</f>
        <v>51762828494.410004</v>
      </c>
      <c r="F13" s="11"/>
      <c r="G13" s="10">
        <f>+G14+G15</f>
        <v>51432449331.410004</v>
      </c>
      <c r="H13" s="11"/>
      <c r="I13" s="18"/>
      <c r="J13" s="19"/>
      <c r="K13" s="19"/>
      <c r="L13" s="19"/>
      <c r="M13" s="19"/>
      <c r="N13" s="19"/>
      <c r="O13" s="19"/>
    </row>
    <row r="14" spans="1:15" ht="12" customHeight="1">
      <c r="A14" s="5"/>
      <c r="B14" s="12" t="s">
        <v>13</v>
      </c>
      <c r="C14" s="15">
        <f>+C55</f>
        <v>22792777933</v>
      </c>
      <c r="D14" s="16"/>
      <c r="E14" s="15">
        <f>+E55</f>
        <v>22900984748.950001</v>
      </c>
      <c r="F14" s="16"/>
      <c r="G14" s="15">
        <f>+G55</f>
        <v>22638418616.950001</v>
      </c>
      <c r="H14" s="16"/>
      <c r="I14" s="17"/>
    </row>
    <row r="15" spans="1:15" ht="12" customHeight="1">
      <c r="A15" s="5"/>
      <c r="B15" s="12" t="s">
        <v>14</v>
      </c>
      <c r="C15" s="15">
        <f>+C71</f>
        <v>25043811512</v>
      </c>
      <c r="D15" s="16"/>
      <c r="E15" s="15">
        <f>+E71</f>
        <v>28861843745.459999</v>
      </c>
      <c r="F15" s="16"/>
      <c r="G15" s="15">
        <f>+G71</f>
        <v>28794030714.459999</v>
      </c>
      <c r="H15" s="16"/>
      <c r="I15" s="18"/>
    </row>
    <row r="16" spans="1:15" ht="5.25" customHeight="1">
      <c r="A16" s="5"/>
      <c r="B16" s="6"/>
      <c r="C16" s="15"/>
      <c r="D16" s="16"/>
      <c r="E16" s="15"/>
      <c r="F16" s="16"/>
      <c r="G16" s="15"/>
      <c r="H16" s="16"/>
      <c r="I16" s="17"/>
    </row>
    <row r="17" spans="1:9" ht="14.25" customHeight="1">
      <c r="A17" s="5"/>
      <c r="B17" s="9" t="s">
        <v>15</v>
      </c>
      <c r="C17" s="15"/>
      <c r="D17" s="16"/>
      <c r="E17" s="10">
        <f>+E18+E19</f>
        <v>121372202.49000001</v>
      </c>
      <c r="F17" s="11"/>
      <c r="G17" s="10">
        <f>+G18+G19</f>
        <v>117867771.44999999</v>
      </c>
      <c r="H17" s="11"/>
      <c r="I17" s="17"/>
    </row>
    <row r="18" spans="1:9" ht="12" customHeight="1">
      <c r="A18" s="5"/>
      <c r="B18" s="12" t="s">
        <v>16</v>
      </c>
      <c r="C18" s="15"/>
      <c r="D18" s="16"/>
      <c r="E18" s="15">
        <f>+E57</f>
        <v>1142001.3999999999</v>
      </c>
      <c r="F18" s="16"/>
      <c r="G18" s="15">
        <f>+G57</f>
        <v>496644.47</v>
      </c>
      <c r="H18" s="16"/>
      <c r="I18" s="17"/>
    </row>
    <row r="19" spans="1:9" ht="12" customHeight="1">
      <c r="A19" s="5"/>
      <c r="B19" s="12" t="s">
        <v>17</v>
      </c>
      <c r="C19" s="15"/>
      <c r="D19" s="16"/>
      <c r="E19" s="15">
        <f>E73</f>
        <v>120230201.09</v>
      </c>
      <c r="F19" s="16"/>
      <c r="G19" s="15">
        <f>G73</f>
        <v>117371126.97999999</v>
      </c>
      <c r="H19" s="16"/>
      <c r="I19" s="17"/>
    </row>
    <row r="20" spans="1:9" ht="5.25" customHeight="1">
      <c r="A20" s="5"/>
      <c r="B20" s="6"/>
      <c r="C20" s="15"/>
      <c r="D20" s="16"/>
      <c r="E20" s="15"/>
      <c r="F20" s="16"/>
      <c r="G20" s="15"/>
      <c r="H20" s="16"/>
      <c r="I20" s="17"/>
    </row>
    <row r="21" spans="1:9" ht="15.75" customHeight="1">
      <c r="A21" s="5"/>
      <c r="B21" s="9" t="s">
        <v>18</v>
      </c>
      <c r="C21" s="10">
        <f>+C8-C13+C17</f>
        <v>0</v>
      </c>
      <c r="D21" s="11"/>
      <c r="E21" s="10">
        <f>+E8-E13+E17</f>
        <v>1726485523.49</v>
      </c>
      <c r="F21" s="11"/>
      <c r="G21" s="10">
        <f>+G8-G13+G17</f>
        <v>2053360255.45</v>
      </c>
      <c r="H21" s="11"/>
      <c r="I21" s="17"/>
    </row>
    <row r="22" spans="1:9" ht="15.75" customHeight="1">
      <c r="A22" s="5"/>
      <c r="B22" s="9" t="s">
        <v>19</v>
      </c>
      <c r="C22" s="10">
        <f>C21+C11</f>
        <v>-147026942</v>
      </c>
      <c r="D22" s="11"/>
      <c r="E22" s="10">
        <f>E21+E11</f>
        <v>1602167085.9000001</v>
      </c>
      <c r="F22" s="11"/>
      <c r="G22" s="10">
        <f>G21+G11</f>
        <v>1929041817.8600001</v>
      </c>
      <c r="H22" s="11"/>
      <c r="I22" s="18"/>
    </row>
    <row r="23" spans="1:9" s="22" customFormat="1" ht="18" customHeight="1">
      <c r="A23" s="20"/>
      <c r="B23" s="21" t="s">
        <v>20</v>
      </c>
      <c r="C23" s="10">
        <f>C22-C17</f>
        <v>-147026942</v>
      </c>
      <c r="D23" s="11"/>
      <c r="E23" s="10">
        <f>E22-E17</f>
        <v>1480794883.4100001</v>
      </c>
      <c r="F23" s="11"/>
      <c r="G23" s="10">
        <f>G22-G17</f>
        <v>1811174046.4100001</v>
      </c>
      <c r="H23" s="11"/>
      <c r="I23" s="81"/>
    </row>
    <row r="24" spans="1:9" ht="4.5" customHeight="1">
      <c r="A24" s="23"/>
      <c r="B24" s="24"/>
      <c r="C24" s="25"/>
      <c r="D24" s="26"/>
      <c r="E24" s="25"/>
      <c r="F24" s="26"/>
      <c r="G24" s="25"/>
      <c r="H24" s="26"/>
    </row>
    <row r="25" spans="1:9" ht="6" customHeight="1">
      <c r="A25" s="2"/>
      <c r="B25" s="2"/>
      <c r="C25" s="2"/>
      <c r="D25" s="2"/>
      <c r="E25" s="2"/>
      <c r="F25" s="2"/>
      <c r="G25" s="2"/>
    </row>
    <row r="26" spans="1:9" s="4" customFormat="1" ht="16.5" customHeight="1">
      <c r="A26" s="77"/>
      <c r="B26" s="78" t="s">
        <v>4</v>
      </c>
      <c r="C26" s="79" t="s">
        <v>21</v>
      </c>
      <c r="D26" s="80"/>
      <c r="E26" s="79" t="s">
        <v>6</v>
      </c>
      <c r="F26" s="80"/>
      <c r="G26" s="79" t="s">
        <v>22</v>
      </c>
      <c r="H26" s="80"/>
    </row>
    <row r="27" spans="1:9" ht="5.25" customHeight="1">
      <c r="A27" s="5"/>
      <c r="B27" s="6"/>
      <c r="C27" s="7"/>
      <c r="D27" s="8"/>
      <c r="E27" s="7"/>
      <c r="F27" s="8"/>
      <c r="G27" s="7"/>
      <c r="H27" s="8"/>
    </row>
    <row r="28" spans="1:9">
      <c r="A28" s="5"/>
      <c r="B28" s="9" t="s">
        <v>23</v>
      </c>
      <c r="C28" s="27">
        <f>+C29+C30</f>
        <v>325929674</v>
      </c>
      <c r="D28" s="28"/>
      <c r="E28" s="27">
        <f>+E29+E30</f>
        <v>415890417.95999998</v>
      </c>
      <c r="F28" s="28"/>
      <c r="G28" s="27">
        <f>+G29+G30</f>
        <v>415890417.95999998</v>
      </c>
      <c r="H28" s="28"/>
    </row>
    <row r="29" spans="1:9">
      <c r="A29" s="5"/>
      <c r="B29" s="29" t="s">
        <v>24</v>
      </c>
      <c r="C29" s="30">
        <v>228978180</v>
      </c>
      <c r="D29" s="31"/>
      <c r="E29" s="30">
        <v>306447260.77999997</v>
      </c>
      <c r="F29" s="31"/>
      <c r="G29" s="30">
        <v>306447260.77999997</v>
      </c>
      <c r="H29" s="31"/>
    </row>
    <row r="30" spans="1:9">
      <c r="A30" s="5"/>
      <c r="B30" s="29" t="s">
        <v>25</v>
      </c>
      <c r="C30" s="30">
        <v>96951494</v>
      </c>
      <c r="D30" s="31"/>
      <c r="E30" s="30">
        <v>109443157.18000001</v>
      </c>
      <c r="F30" s="31"/>
      <c r="G30" s="30">
        <v>109443157.18000001</v>
      </c>
      <c r="H30" s="31"/>
    </row>
    <row r="31" spans="1:9" ht="8.25" customHeight="1">
      <c r="A31" s="5"/>
      <c r="B31" s="6"/>
      <c r="C31" s="30"/>
      <c r="D31" s="31"/>
      <c r="E31" s="30"/>
      <c r="F31" s="31"/>
      <c r="G31" s="30"/>
      <c r="H31" s="31"/>
    </row>
    <row r="32" spans="1:9">
      <c r="A32" s="5"/>
      <c r="B32" s="9" t="s">
        <v>26</v>
      </c>
      <c r="C32" s="32">
        <f>+C23+C28</f>
        <v>178902732</v>
      </c>
      <c r="D32" s="33"/>
      <c r="E32" s="32">
        <f>+E23+E28</f>
        <v>1896685301.3700001</v>
      </c>
      <c r="F32" s="33"/>
      <c r="G32" s="32">
        <f>+G23+G28</f>
        <v>2227064464.3699999</v>
      </c>
      <c r="H32" s="33"/>
    </row>
    <row r="33" spans="1:8" ht="7.5" customHeight="1">
      <c r="A33" s="23"/>
      <c r="B33" s="24"/>
      <c r="C33" s="25"/>
      <c r="D33" s="26"/>
      <c r="E33" s="25"/>
      <c r="F33" s="26"/>
      <c r="G33" s="25"/>
      <c r="H33" s="26"/>
    </row>
    <row r="34" spans="1:8" ht="5.25" customHeight="1">
      <c r="A34" s="2"/>
      <c r="B34" s="2"/>
      <c r="C34" s="2"/>
      <c r="D34" s="2"/>
      <c r="E34" s="2"/>
      <c r="F34" s="2"/>
      <c r="G34" s="2"/>
    </row>
    <row r="35" spans="1:8" s="4" customFormat="1" ht="24.75" customHeight="1">
      <c r="A35" s="77"/>
      <c r="B35" s="78" t="s">
        <v>4</v>
      </c>
      <c r="C35" s="79" t="s">
        <v>5</v>
      </c>
      <c r="D35" s="80"/>
      <c r="E35" s="79" t="s">
        <v>6</v>
      </c>
      <c r="F35" s="80"/>
      <c r="G35" s="79" t="s">
        <v>7</v>
      </c>
      <c r="H35" s="80"/>
    </row>
    <row r="36" spans="1:8" ht="4.5" customHeight="1">
      <c r="A36" s="5"/>
      <c r="B36" s="34"/>
      <c r="C36" s="35"/>
      <c r="D36" s="36"/>
      <c r="E36" s="35"/>
      <c r="F36" s="36"/>
      <c r="G36" s="35"/>
      <c r="H36" s="36"/>
    </row>
    <row r="37" spans="1:8">
      <c r="A37" s="5"/>
      <c r="B37" s="37" t="s">
        <v>27</v>
      </c>
      <c r="C37" s="27">
        <f>+C38+C39</f>
        <v>0</v>
      </c>
      <c r="D37" s="28"/>
      <c r="E37" s="27">
        <f>+E38+E39</f>
        <v>0</v>
      </c>
      <c r="F37" s="28"/>
      <c r="G37" s="27">
        <f>+G38+G39</f>
        <v>0</v>
      </c>
      <c r="H37" s="28"/>
    </row>
    <row r="38" spans="1:8">
      <c r="A38" s="5"/>
      <c r="B38" s="38" t="s">
        <v>28</v>
      </c>
      <c r="C38" s="39">
        <f>+C52</f>
        <v>0</v>
      </c>
      <c r="D38" s="40"/>
      <c r="E38" s="39">
        <f>+E52</f>
        <v>0</v>
      </c>
      <c r="F38" s="40"/>
      <c r="G38" s="39">
        <f>+G52</f>
        <v>0</v>
      </c>
      <c r="H38" s="36"/>
    </row>
    <row r="39" spans="1:8">
      <c r="A39" s="5"/>
      <c r="B39" s="38" t="s">
        <v>29</v>
      </c>
      <c r="C39" s="39">
        <f>C68</f>
        <v>0</v>
      </c>
      <c r="D39" s="40"/>
      <c r="E39" s="39">
        <f>E68</f>
        <v>0</v>
      </c>
      <c r="F39" s="40"/>
      <c r="G39" s="39">
        <f>G68</f>
        <v>0</v>
      </c>
      <c r="H39" s="36"/>
    </row>
    <row r="40" spans="1:8">
      <c r="A40" s="5"/>
      <c r="B40" s="41" t="s">
        <v>30</v>
      </c>
      <c r="C40" s="42">
        <f>+C41+C42</f>
        <v>147026942</v>
      </c>
      <c r="D40" s="43"/>
      <c r="E40" s="42">
        <f>+E41+E42</f>
        <v>124318437.59</v>
      </c>
      <c r="F40" s="43"/>
      <c r="G40" s="42">
        <f>+G41+G42</f>
        <v>124318437.59</v>
      </c>
      <c r="H40" s="28"/>
    </row>
    <row r="41" spans="1:8">
      <c r="A41" s="5"/>
      <c r="B41" s="3" t="s">
        <v>31</v>
      </c>
      <c r="C41" s="35">
        <f>+C53</f>
        <v>0</v>
      </c>
      <c r="D41" s="36"/>
      <c r="E41" s="35">
        <f>+E53</f>
        <v>32126652.050000001</v>
      </c>
      <c r="F41" s="36"/>
      <c r="G41" s="35">
        <f>+G53</f>
        <v>32126652.050000001</v>
      </c>
      <c r="H41" s="36"/>
    </row>
    <row r="42" spans="1:8">
      <c r="A42" s="5"/>
      <c r="B42" s="3" t="s">
        <v>32</v>
      </c>
      <c r="C42" s="35">
        <f>C69</f>
        <v>147026942</v>
      </c>
      <c r="D42" s="36"/>
      <c r="E42" s="35">
        <f>E69</f>
        <v>92191785.540000007</v>
      </c>
      <c r="F42" s="36"/>
      <c r="G42" s="35">
        <f>G69</f>
        <v>92191785.540000007</v>
      </c>
      <c r="H42" s="36"/>
    </row>
    <row r="43" spans="1:8" ht="3" customHeight="1">
      <c r="A43" s="5"/>
      <c r="B43" s="34"/>
      <c r="C43" s="35"/>
      <c r="D43" s="36"/>
      <c r="E43" s="35"/>
      <c r="F43" s="36"/>
      <c r="G43" s="35"/>
      <c r="H43" s="36"/>
    </row>
    <row r="44" spans="1:8">
      <c r="A44" s="5"/>
      <c r="B44" s="37" t="s">
        <v>33</v>
      </c>
      <c r="C44" s="27">
        <f>+C37-C40</f>
        <v>-147026942</v>
      </c>
      <c r="D44" s="28"/>
      <c r="E44" s="27">
        <f>+E37-E40</f>
        <v>-124318437.59</v>
      </c>
      <c r="F44" s="28"/>
      <c r="G44" s="27">
        <f>+G37-G40</f>
        <v>-124318437.59</v>
      </c>
      <c r="H44" s="28"/>
    </row>
    <row r="45" spans="1:8" ht="2.25" customHeight="1">
      <c r="A45" s="23"/>
      <c r="B45" s="44"/>
      <c r="C45" s="45"/>
      <c r="D45" s="46"/>
      <c r="E45" s="45"/>
      <c r="F45" s="46"/>
      <c r="G45" s="45"/>
      <c r="H45" s="46"/>
    </row>
    <row r="46" spans="1:8" s="47" customFormat="1" ht="106.5" customHeight="1">
      <c r="A46" s="84" t="s">
        <v>34</v>
      </c>
      <c r="B46" s="84"/>
      <c r="C46" s="84"/>
      <c r="D46" s="84"/>
      <c r="E46" s="84"/>
      <c r="F46" s="84"/>
      <c r="G46" s="84"/>
    </row>
    <row r="47" spans="1:8" s="47" customFormat="1" ht="1.5" customHeight="1">
      <c r="A47" s="48"/>
      <c r="B47" s="48"/>
      <c r="C47" s="48"/>
      <c r="D47" s="48"/>
      <c r="E47" s="48"/>
      <c r="F47" s="48"/>
      <c r="G47" s="48"/>
    </row>
    <row r="48" spans="1:8" s="4" customFormat="1" ht="30" customHeight="1">
      <c r="A48" s="77"/>
      <c r="B48" s="78" t="s">
        <v>4</v>
      </c>
      <c r="C48" s="79" t="s">
        <v>5</v>
      </c>
      <c r="D48" s="80"/>
      <c r="E48" s="79" t="s">
        <v>6</v>
      </c>
      <c r="F48" s="80"/>
      <c r="G48" s="79" t="s">
        <v>7</v>
      </c>
      <c r="H48" s="80"/>
    </row>
    <row r="49" spans="1:8" ht="12" customHeight="1">
      <c r="A49" s="5"/>
      <c r="B49" s="49"/>
      <c r="C49" s="50"/>
      <c r="D49" s="51"/>
      <c r="E49" s="50"/>
      <c r="F49" s="51"/>
      <c r="G49" s="50"/>
      <c r="H49" s="51"/>
    </row>
    <row r="50" spans="1:8" ht="12" customHeight="1">
      <c r="A50" s="5"/>
      <c r="B50" s="34" t="s">
        <v>35</v>
      </c>
      <c r="C50" s="35">
        <f>C93</f>
        <v>22792777933</v>
      </c>
      <c r="D50" s="36"/>
      <c r="E50" s="35">
        <f>E93</f>
        <v>23978473601</v>
      </c>
      <c r="F50" s="36"/>
      <c r="G50" s="35">
        <f>G93</f>
        <v>23978473601</v>
      </c>
      <c r="H50" s="36"/>
    </row>
    <row r="51" spans="1:8" ht="12" customHeight="1">
      <c r="A51" s="5"/>
      <c r="B51" s="34" t="s">
        <v>36</v>
      </c>
      <c r="C51" s="39">
        <f>+C52-C53</f>
        <v>0</v>
      </c>
      <c r="D51" s="40"/>
      <c r="E51" s="39">
        <f>+E52-E53</f>
        <v>-32126652.050000001</v>
      </c>
      <c r="F51" s="40"/>
      <c r="G51" s="39">
        <f>+G52-G53</f>
        <v>-32126652.050000001</v>
      </c>
      <c r="H51" s="40"/>
    </row>
    <row r="52" spans="1:8" ht="12" customHeight="1">
      <c r="A52" s="5"/>
      <c r="B52" s="3" t="s">
        <v>28</v>
      </c>
      <c r="C52" s="39">
        <v>0</v>
      </c>
      <c r="D52" s="40"/>
      <c r="E52" s="39">
        <v>0</v>
      </c>
      <c r="F52" s="40"/>
      <c r="G52" s="39">
        <v>0</v>
      </c>
      <c r="H52" s="40"/>
    </row>
    <row r="53" spans="1:8" ht="12" customHeight="1">
      <c r="A53" s="5"/>
      <c r="B53" s="3" t="s">
        <v>31</v>
      </c>
      <c r="C53" s="39"/>
      <c r="D53" s="40"/>
      <c r="E53" s="39">
        <v>32126652.050000001</v>
      </c>
      <c r="F53" s="40"/>
      <c r="G53" s="39">
        <v>32126652.050000001</v>
      </c>
      <c r="H53" s="40"/>
    </row>
    <row r="54" spans="1:8" ht="12" customHeight="1">
      <c r="A54" s="5"/>
      <c r="B54" s="34"/>
      <c r="C54" s="35"/>
      <c r="D54" s="36"/>
      <c r="E54" s="35"/>
      <c r="F54" s="36"/>
      <c r="G54" s="35"/>
      <c r="H54" s="36"/>
    </row>
    <row r="55" spans="1:8" ht="12" customHeight="1">
      <c r="A55" s="5"/>
      <c r="B55" s="34" t="s">
        <v>13</v>
      </c>
      <c r="C55" s="35">
        <f>C86-C53</f>
        <v>22792777933</v>
      </c>
      <c r="D55" s="36"/>
      <c r="E55" s="35">
        <f>E86-E53</f>
        <v>22900984748.950001</v>
      </c>
      <c r="F55" s="36"/>
      <c r="G55" s="35">
        <f>G86-G53</f>
        <v>22638418616.950001</v>
      </c>
      <c r="H55" s="36"/>
    </row>
    <row r="56" spans="1:8" ht="12" customHeight="1">
      <c r="A56" s="5"/>
      <c r="B56" s="34"/>
      <c r="C56" s="35"/>
      <c r="D56" s="36"/>
      <c r="E56" s="35"/>
      <c r="F56" s="36"/>
      <c r="G56" s="35"/>
      <c r="H56" s="36"/>
    </row>
    <row r="57" spans="1:8" ht="12" customHeight="1">
      <c r="A57" s="5"/>
      <c r="B57" s="34" t="s">
        <v>16</v>
      </c>
      <c r="C57" s="35"/>
      <c r="D57" s="36"/>
      <c r="E57" s="35">
        <v>1142001.3999999999</v>
      </c>
      <c r="F57" s="36"/>
      <c r="G57" s="35">
        <v>496644.47</v>
      </c>
      <c r="H57" s="36"/>
    </row>
    <row r="58" spans="1:8" ht="12" customHeight="1">
      <c r="A58" s="5"/>
      <c r="B58" s="34"/>
      <c r="C58" s="35"/>
      <c r="D58" s="36"/>
      <c r="E58" s="35"/>
      <c r="F58" s="36"/>
      <c r="G58" s="35"/>
      <c r="H58" s="36"/>
    </row>
    <row r="59" spans="1:8" ht="15" customHeight="1">
      <c r="A59" s="5"/>
      <c r="B59" s="37" t="s">
        <v>37</v>
      </c>
      <c r="C59" s="27">
        <f>+C50+C51-C55+C57</f>
        <v>0</v>
      </c>
      <c r="D59" s="28"/>
      <c r="E59" s="27">
        <f>+E50+E51-E55+E57</f>
        <v>1046504201.4</v>
      </c>
      <c r="F59" s="28"/>
      <c r="G59" s="27">
        <f>+G50+G51-G55+G57</f>
        <v>1308424976.47</v>
      </c>
      <c r="H59" s="28"/>
    </row>
    <row r="60" spans="1:8" ht="12" customHeight="1">
      <c r="A60" s="5"/>
      <c r="B60" s="37" t="s">
        <v>38</v>
      </c>
      <c r="C60" s="27">
        <f>+C59-C51</f>
        <v>0</v>
      </c>
      <c r="D60" s="28"/>
      <c r="E60" s="27">
        <f>+E59+E51</f>
        <v>1014377549.35</v>
      </c>
      <c r="F60" s="28"/>
      <c r="G60" s="27">
        <f>+G59+G51</f>
        <v>1276298324.4200001</v>
      </c>
      <c r="H60" s="28"/>
    </row>
    <row r="61" spans="1:8" ht="12" customHeight="1">
      <c r="A61" s="23"/>
      <c r="B61" s="52"/>
      <c r="C61" s="53"/>
      <c r="D61" s="54"/>
      <c r="E61" s="53"/>
      <c r="F61" s="54"/>
      <c r="G61" s="53"/>
      <c r="H61" s="54"/>
    </row>
    <row r="62" spans="1:8">
      <c r="A62" s="2"/>
      <c r="B62" s="34"/>
      <c r="C62" s="34"/>
      <c r="D62" s="34"/>
      <c r="E62" s="34"/>
      <c r="F62" s="34"/>
      <c r="G62" s="34"/>
    </row>
    <row r="63" spans="1:8">
      <c r="A63" s="2"/>
      <c r="B63" s="2"/>
      <c r="C63" s="2"/>
      <c r="D63" s="2"/>
      <c r="E63" s="2"/>
      <c r="F63" s="2"/>
      <c r="G63" s="2"/>
    </row>
    <row r="64" spans="1:8" s="4" customFormat="1" ht="33" customHeight="1">
      <c r="A64" s="77"/>
      <c r="B64" s="78" t="s">
        <v>4</v>
      </c>
      <c r="C64" s="79" t="s">
        <v>5</v>
      </c>
      <c r="D64" s="80"/>
      <c r="E64" s="79" t="s">
        <v>6</v>
      </c>
      <c r="F64" s="80"/>
      <c r="G64" s="79" t="s">
        <v>7</v>
      </c>
      <c r="H64" s="80"/>
    </row>
    <row r="65" spans="1:15">
      <c r="A65" s="5"/>
      <c r="B65" s="49"/>
      <c r="C65" s="55"/>
      <c r="D65" s="51"/>
      <c r="E65" s="50"/>
      <c r="F65" s="51"/>
      <c r="G65" s="50"/>
      <c r="H65" s="51"/>
    </row>
    <row r="66" spans="1:15" ht="12" customHeight="1">
      <c r="A66" s="5"/>
      <c r="B66" s="34" t="s">
        <v>10</v>
      </c>
      <c r="C66" s="35">
        <f>C94</f>
        <v>25190838454</v>
      </c>
      <c r="D66" s="36"/>
      <c r="E66" s="35">
        <f>E94</f>
        <v>29513786652</v>
      </c>
      <c r="F66" s="36"/>
      <c r="G66" s="35">
        <f>G94</f>
        <v>29513786652</v>
      </c>
      <c r="H66" s="36"/>
    </row>
    <row r="67" spans="1:15">
      <c r="A67" s="5"/>
      <c r="B67" s="34" t="s">
        <v>39</v>
      </c>
      <c r="C67" s="35">
        <f>+C68-C69</f>
        <v>-147026942</v>
      </c>
      <c r="D67" s="36"/>
      <c r="E67" s="35">
        <f>+E68-E69</f>
        <v>-92191785.540000007</v>
      </c>
      <c r="F67" s="36"/>
      <c r="G67" s="35">
        <f>+G68-G69</f>
        <v>-92191785.540000007</v>
      </c>
      <c r="H67" s="36"/>
    </row>
    <row r="68" spans="1:15" ht="11.25" customHeight="1">
      <c r="A68" s="5"/>
      <c r="B68" s="3" t="s">
        <v>29</v>
      </c>
      <c r="C68" s="39">
        <v>0</v>
      </c>
      <c r="D68" s="56"/>
      <c r="E68" s="39">
        <v>0</v>
      </c>
      <c r="F68" s="56"/>
      <c r="G68" s="39">
        <v>0</v>
      </c>
      <c r="H68" s="36"/>
    </row>
    <row r="69" spans="1:15">
      <c r="A69" s="5"/>
      <c r="B69" s="3" t="s">
        <v>32</v>
      </c>
      <c r="C69" s="39">
        <v>147026942</v>
      </c>
      <c r="D69" s="56"/>
      <c r="E69" s="39">
        <v>92191785.540000007</v>
      </c>
      <c r="F69" s="56"/>
      <c r="G69" s="39">
        <v>92191785.540000007</v>
      </c>
      <c r="H69" s="36"/>
    </row>
    <row r="70" spans="1:15" ht="11.25" customHeight="1">
      <c r="A70" s="5"/>
      <c r="B70" s="34"/>
      <c r="C70" s="35"/>
      <c r="D70" s="57"/>
      <c r="E70" s="35"/>
      <c r="F70" s="57"/>
      <c r="G70" s="35"/>
      <c r="H70" s="36"/>
    </row>
    <row r="71" spans="1:15" s="17" customFormat="1">
      <c r="A71" s="5"/>
      <c r="B71" s="34" t="s">
        <v>40</v>
      </c>
      <c r="C71" s="35">
        <f>C82-C69</f>
        <v>25043811512</v>
      </c>
      <c r="D71" s="57"/>
      <c r="E71" s="35">
        <f>E82-E69</f>
        <v>28861843745.459999</v>
      </c>
      <c r="F71" s="57"/>
      <c r="G71" s="35">
        <f>G82-G69</f>
        <v>28794030714.459999</v>
      </c>
      <c r="H71" s="36"/>
    </row>
    <row r="72" spans="1:15">
      <c r="A72" s="5"/>
      <c r="B72" s="34"/>
      <c r="C72" s="35"/>
      <c r="D72" s="57"/>
      <c r="E72" s="35"/>
      <c r="F72" s="57"/>
      <c r="G72" s="35"/>
      <c r="H72" s="36"/>
    </row>
    <row r="73" spans="1:15" ht="11.25" customHeight="1">
      <c r="A73" s="5"/>
      <c r="B73" s="34" t="s">
        <v>17</v>
      </c>
      <c r="C73" s="35"/>
      <c r="D73" s="36"/>
      <c r="E73" s="35">
        <v>120230201.09</v>
      </c>
      <c r="F73" s="57"/>
      <c r="G73" s="35">
        <v>117371126.97999999</v>
      </c>
      <c r="H73" s="36"/>
    </row>
    <row r="74" spans="1:15">
      <c r="A74" s="5"/>
      <c r="B74" s="34"/>
      <c r="C74" s="35"/>
      <c r="D74" s="36"/>
      <c r="E74" s="35"/>
      <c r="F74" s="36"/>
      <c r="G74" s="35"/>
      <c r="H74" s="36"/>
    </row>
    <row r="75" spans="1:15">
      <c r="A75" s="5"/>
      <c r="B75" s="37" t="s">
        <v>41</v>
      </c>
      <c r="C75" s="27">
        <f>+C66+C67-C71+C73</f>
        <v>0</v>
      </c>
      <c r="D75" s="28"/>
      <c r="E75" s="27">
        <f>+E66+E67-E71+E73</f>
        <v>679981322.09000003</v>
      </c>
      <c r="F75" s="28"/>
      <c r="G75" s="27">
        <f>+G66+G67-G71+G73</f>
        <v>744935278.98000002</v>
      </c>
      <c r="H75" s="28"/>
      <c r="I75" s="19"/>
    </row>
    <row r="76" spans="1:15">
      <c r="A76" s="5"/>
      <c r="B76" s="37" t="s">
        <v>42</v>
      </c>
      <c r="C76" s="27">
        <f>+C75+C67</f>
        <v>-147026942</v>
      </c>
      <c r="D76" s="28"/>
      <c r="E76" s="27">
        <f>+E75+E67</f>
        <v>587789536.55000007</v>
      </c>
      <c r="F76" s="28"/>
      <c r="G76" s="27">
        <f>+G75+G67</f>
        <v>652743493.44000006</v>
      </c>
      <c r="H76" s="28"/>
      <c r="I76" s="19"/>
      <c r="J76" s="19"/>
      <c r="K76" s="19"/>
      <c r="L76" s="19"/>
      <c r="M76" s="19"/>
      <c r="N76" s="19"/>
      <c r="O76" s="19"/>
    </row>
    <row r="77" spans="1:15">
      <c r="A77" s="23"/>
      <c r="B77" s="44"/>
      <c r="C77" s="45"/>
      <c r="D77" s="46"/>
      <c r="E77" s="45"/>
      <c r="F77" s="46"/>
      <c r="G77" s="45"/>
      <c r="H77" s="46"/>
    </row>
    <row r="78" spans="1:15">
      <c r="A78" s="2"/>
      <c r="B78" s="2"/>
      <c r="C78" s="2"/>
      <c r="D78" s="2"/>
      <c r="E78" s="2"/>
      <c r="F78" s="2"/>
      <c r="G78" s="2"/>
    </row>
    <row r="79" spans="1:15" ht="21.75" customHeight="1">
      <c r="E79" s="58"/>
      <c r="F79" s="19"/>
      <c r="G79" s="58"/>
    </row>
    <row r="80" spans="1:15">
      <c r="A80" s="2"/>
      <c r="B80" s="2"/>
      <c r="C80" s="2"/>
      <c r="D80" s="2"/>
      <c r="E80" s="2"/>
      <c r="F80" s="2"/>
      <c r="G80" s="2"/>
    </row>
    <row r="81" spans="1:9" ht="24" hidden="1">
      <c r="A81" s="2"/>
      <c r="B81" s="2"/>
      <c r="C81" s="59" t="s">
        <v>5</v>
      </c>
      <c r="D81" s="60"/>
      <c r="E81" s="59" t="s">
        <v>6</v>
      </c>
      <c r="F81" s="60"/>
      <c r="G81" s="61" t="s">
        <v>7</v>
      </c>
    </row>
    <row r="82" spans="1:9" hidden="1">
      <c r="A82" s="2"/>
      <c r="B82" s="62" t="s">
        <v>43</v>
      </c>
      <c r="C82" s="57">
        <v>25190838454</v>
      </c>
      <c r="D82" s="57"/>
      <c r="E82" s="57">
        <v>28954035531</v>
      </c>
      <c r="F82" s="57"/>
      <c r="G82" s="57">
        <v>28886222500</v>
      </c>
    </row>
    <row r="83" spans="1:9" hidden="1">
      <c r="A83" s="2"/>
      <c r="B83" s="62" t="s">
        <v>44</v>
      </c>
      <c r="C83" s="57">
        <v>147026942</v>
      </c>
      <c r="D83" s="57"/>
      <c r="E83" s="57">
        <v>92191785.540000007</v>
      </c>
      <c r="G83" s="57">
        <v>92191785.540000007</v>
      </c>
      <c r="H83" s="47"/>
      <c r="I83" s="19"/>
    </row>
    <row r="84" spans="1:9" s="66" customFormat="1" hidden="1">
      <c r="A84" s="63"/>
      <c r="B84" s="64" t="s">
        <v>45</v>
      </c>
      <c r="C84" s="65">
        <f>C82-C83</f>
        <v>25043811512</v>
      </c>
      <c r="D84" s="65"/>
      <c r="E84" s="65">
        <f>E82-E83</f>
        <v>28861843745.459999</v>
      </c>
      <c r="F84" s="65"/>
      <c r="G84" s="65">
        <f>G82-G83</f>
        <v>28794030714.459999</v>
      </c>
    </row>
    <row r="85" spans="1:9" s="17" customFormat="1" hidden="1">
      <c r="A85" s="2"/>
      <c r="B85" s="62"/>
      <c r="C85" s="57"/>
      <c r="D85" s="57"/>
      <c r="E85" s="57"/>
      <c r="F85" s="57"/>
      <c r="G85" s="57"/>
    </row>
    <row r="86" spans="1:9" s="17" customFormat="1" ht="19.5" hidden="1">
      <c r="B86" s="62" t="s">
        <v>46</v>
      </c>
      <c r="C86" s="57">
        <v>22792777933</v>
      </c>
      <c r="D86" s="57"/>
      <c r="E86" s="57">
        <v>22933111401</v>
      </c>
      <c r="F86" s="57"/>
      <c r="G86" s="57">
        <v>22670545269</v>
      </c>
      <c r="I86" s="67"/>
    </row>
    <row r="87" spans="1:9" s="17" customFormat="1" hidden="1">
      <c r="B87" s="62" t="s">
        <v>47</v>
      </c>
      <c r="C87" s="57">
        <v>0</v>
      </c>
      <c r="D87" s="57"/>
      <c r="E87" s="57">
        <v>32126652.050000001</v>
      </c>
      <c r="F87" s="57"/>
      <c r="G87" s="57">
        <v>32126652.050000001</v>
      </c>
    </row>
    <row r="88" spans="1:9" s="66" customFormat="1" hidden="1">
      <c r="B88" s="64" t="s">
        <v>48</v>
      </c>
      <c r="C88" s="65">
        <f>C86-C87</f>
        <v>22792777933</v>
      </c>
      <c r="D88" s="65"/>
      <c r="E88" s="65">
        <f>E86-E87</f>
        <v>22900984748.950001</v>
      </c>
      <c r="F88" s="65"/>
      <c r="G88" s="65">
        <f t="shared" ref="G88" si="0">G86-G87</f>
        <v>22638418616.950001</v>
      </c>
    </row>
    <row r="89" spans="1:9" s="68" customFormat="1" hidden="1">
      <c r="B89" s="69" t="s">
        <v>49</v>
      </c>
      <c r="C89" s="70">
        <f>C82+C86</f>
        <v>47983616387</v>
      </c>
      <c r="D89" s="70">
        <f t="shared" ref="D89:G89" si="1">D82+D86</f>
        <v>0</v>
      </c>
      <c r="E89" s="70">
        <f t="shared" si="1"/>
        <v>51887146932</v>
      </c>
      <c r="F89" s="70">
        <f t="shared" si="1"/>
        <v>0</v>
      </c>
      <c r="G89" s="70">
        <f t="shared" si="1"/>
        <v>51556767769</v>
      </c>
    </row>
    <row r="90" spans="1:9" hidden="1">
      <c r="B90" s="34"/>
      <c r="C90" s="57"/>
      <c r="D90" s="57"/>
      <c r="E90" s="57"/>
      <c r="F90" s="57"/>
      <c r="G90" s="57"/>
    </row>
    <row r="91" spans="1:9" hidden="1">
      <c r="B91" s="34"/>
      <c r="C91" s="57"/>
      <c r="D91" s="57"/>
      <c r="E91" s="57"/>
      <c r="F91" s="57"/>
      <c r="G91" s="57"/>
    </row>
    <row r="92" spans="1:9" s="71" customFormat="1" hidden="1">
      <c r="B92" s="72" t="s">
        <v>50</v>
      </c>
      <c r="C92" s="73"/>
      <c r="D92" s="73"/>
      <c r="E92" s="73"/>
      <c r="F92" s="73"/>
      <c r="G92" s="73"/>
    </row>
    <row r="93" spans="1:9" hidden="1">
      <c r="B93" s="62" t="s">
        <v>51</v>
      </c>
      <c r="C93" s="74">
        <v>22792777933</v>
      </c>
      <c r="D93" s="74"/>
      <c r="E93" s="74">
        <v>23978473601</v>
      </c>
      <c r="F93" s="74"/>
      <c r="G93" s="74">
        <v>23978473601</v>
      </c>
    </row>
    <row r="94" spans="1:9" hidden="1">
      <c r="B94" s="62" t="s">
        <v>52</v>
      </c>
      <c r="C94" s="74">
        <v>25190838454</v>
      </c>
      <c r="D94" s="74">
        <v>29513786652</v>
      </c>
      <c r="E94" s="74">
        <v>29513786652</v>
      </c>
      <c r="F94" s="74"/>
      <c r="G94" s="74">
        <v>29513786652</v>
      </c>
    </row>
    <row r="95" spans="1:9" hidden="1">
      <c r="B95" s="64" t="s">
        <v>53</v>
      </c>
      <c r="C95" s="73">
        <f>SUM(C93:C94)</f>
        <v>47983616387</v>
      </c>
      <c r="D95" s="73"/>
      <c r="E95" s="73">
        <f>SUM(E93:E94)</f>
        <v>53492260253</v>
      </c>
      <c r="F95" s="73"/>
      <c r="G95" s="73">
        <f>SUM(G93:G94)</f>
        <v>53492260253</v>
      </c>
    </row>
    <row r="96" spans="1:9" hidden="1"/>
    <row r="97" spans="3:8" hidden="1">
      <c r="C97" s="75"/>
      <c r="D97" s="76"/>
      <c r="E97" s="75"/>
      <c r="F97" s="76"/>
      <c r="G97" s="75"/>
      <c r="H97" s="76"/>
    </row>
    <row r="98" spans="3:8">
      <c r="C98" s="75"/>
      <c r="D98" s="76"/>
      <c r="E98" s="75"/>
      <c r="F98" s="75"/>
      <c r="G98" s="75"/>
      <c r="H98" s="76"/>
    </row>
    <row r="99" spans="3:8">
      <c r="C99" s="75"/>
      <c r="D99" s="76"/>
      <c r="E99" s="75"/>
      <c r="F99" s="76"/>
      <c r="G99" s="75"/>
      <c r="H99" s="76"/>
    </row>
    <row r="100" spans="3:8">
      <c r="C100" s="75"/>
      <c r="D100" s="76"/>
      <c r="E100" s="75"/>
      <c r="F100" s="76"/>
      <c r="G100" s="75"/>
      <c r="H100" s="76"/>
    </row>
    <row r="101" spans="3:8">
      <c r="C101" s="75"/>
      <c r="D101" s="76"/>
      <c r="E101" s="75"/>
      <c r="F101" s="76"/>
      <c r="G101" s="75"/>
      <c r="H101" s="76"/>
    </row>
    <row r="105" spans="3:8">
      <c r="C105" s="57"/>
      <c r="D105" s="57"/>
      <c r="E105" s="57"/>
      <c r="F105" s="57"/>
      <c r="G105" s="57"/>
    </row>
  </sheetData>
  <mergeCells count="5">
    <mergeCell ref="A1:G1"/>
    <mergeCell ref="A2:G2"/>
    <mergeCell ref="A3:G3"/>
    <mergeCell ref="A4:G4"/>
    <mergeCell ref="A46:G46"/>
  </mergeCells>
  <printOptions horizontalCentered="1"/>
  <pageMargins left="0.19685039370078741" right="0.19685039370078741" top="0.39370078740157483" bottom="0.39370078740157483" header="0.31496062992125984" footer="0.31496062992125984"/>
  <pageSetup scale="9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 BP-LDF (Cuenta 2017)</vt:lpstr>
      <vt:lpstr>'F4 BP-LDF (Cuenta 2017)'!Títulos_a_imprimir</vt:lpstr>
    </vt:vector>
  </TitlesOfParts>
  <Company>http://www.centor.mx.gd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Windows User</cp:lastModifiedBy>
  <cp:lastPrinted>2018-05-24T20:40:22Z</cp:lastPrinted>
  <dcterms:created xsi:type="dcterms:W3CDTF">2018-04-28T03:02:03Z</dcterms:created>
  <dcterms:modified xsi:type="dcterms:W3CDTF">2018-06-07T19:58:02Z</dcterms:modified>
</cp:coreProperties>
</file>